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75" windowWidth="15030" windowHeight="5625"/>
  </bookViews>
  <sheets>
    <sheet name="Indice" sheetId="8" r:id="rId1"/>
    <sheet name="CS01a-1" sheetId="2" r:id="rId2"/>
    <sheet name="CS01a-2" sheetId="5" r:id="rId3"/>
    <sheet name="CS01a-3" sheetId="6" r:id="rId4"/>
    <sheet name="CS01a-4" sheetId="7" r:id="rId5"/>
  </sheets>
  <definedNames>
    <definedName name="_xlnm.Print_Area" localSheetId="1">'CS01a-1'!$A$1:$U$42</definedName>
    <definedName name="_xlnm.Print_Area" localSheetId="2">'CS01a-2'!$A$1:$M$30</definedName>
    <definedName name="_xlnm.Print_Area" localSheetId="3">'CS01a-3'!$O$1:$AB$45</definedName>
    <definedName name="_xlnm.Print_Area" localSheetId="4">'CS01a-4'!$O$1:$AD$32</definedName>
    <definedName name="PPEENB09">#REF!</definedName>
  </definedNames>
  <calcPr calcId="145621"/>
</workbook>
</file>

<file path=xl/calcChain.xml><?xml version="1.0" encoding="utf-8"?>
<calcChain xmlns="http://schemas.openxmlformats.org/spreadsheetml/2006/main">
  <c r="AA30" i="7" l="1"/>
  <c r="Z30" i="7"/>
  <c r="Y30" i="7"/>
  <c r="X30" i="7"/>
  <c r="W30" i="7"/>
  <c r="V30" i="7"/>
  <c r="U30" i="7"/>
  <c r="T30" i="7"/>
  <c r="S30" i="7"/>
  <c r="R30" i="7"/>
  <c r="Q30" i="7"/>
  <c r="AA29" i="7"/>
  <c r="Z29" i="7"/>
  <c r="Y29" i="7"/>
  <c r="X29" i="7"/>
  <c r="AV29" i="7" s="1"/>
  <c r="W29" i="7"/>
  <c r="V29" i="7"/>
  <c r="U29" i="7"/>
  <c r="AT29" i="7" s="1"/>
  <c r="T29" i="7"/>
  <c r="S29" i="7"/>
  <c r="R29" i="7"/>
  <c r="AR29" i="7" s="1"/>
  <c r="Q29" i="7"/>
  <c r="AR28" i="7"/>
  <c r="AA28" i="7"/>
  <c r="AX28" i="7" s="1"/>
  <c r="Z28" i="7"/>
  <c r="Y28" i="7"/>
  <c r="X28" i="7"/>
  <c r="AV28" i="7" s="1"/>
  <c r="W28" i="7"/>
  <c r="V28" i="7"/>
  <c r="U28" i="7"/>
  <c r="AT28" i="7" s="1"/>
  <c r="T28" i="7"/>
  <c r="S28" i="7"/>
  <c r="R28" i="7"/>
  <c r="Q28" i="7"/>
  <c r="AV27" i="7"/>
  <c r="AA27" i="7"/>
  <c r="Z27" i="7"/>
  <c r="Y27" i="7"/>
  <c r="X27" i="7"/>
  <c r="W27" i="7"/>
  <c r="V27" i="7"/>
  <c r="U27" i="7"/>
  <c r="AT27" i="7" s="1"/>
  <c r="T27" i="7"/>
  <c r="S27" i="7"/>
  <c r="R27" i="7"/>
  <c r="AR27" i="7" s="1"/>
  <c r="Q27" i="7"/>
  <c r="AT26" i="7"/>
  <c r="AA26" i="7"/>
  <c r="AX26" i="7" s="1"/>
  <c r="Z26" i="7"/>
  <c r="X26" i="7"/>
  <c r="AV26" i="7" s="1"/>
  <c r="W26" i="7"/>
  <c r="U26" i="7"/>
  <c r="T26" i="7"/>
  <c r="R26" i="7"/>
  <c r="AR26" i="7" s="1"/>
  <c r="Q26" i="7"/>
  <c r="AA23" i="7"/>
  <c r="Z23" i="7"/>
  <c r="Y23" i="7"/>
  <c r="X23" i="7"/>
  <c r="W23" i="7"/>
  <c r="U23" i="7"/>
  <c r="T23" i="7"/>
  <c r="R23" i="7"/>
  <c r="Q23" i="7"/>
  <c r="AA22" i="7"/>
  <c r="Z22" i="7"/>
  <c r="X22" i="7"/>
  <c r="W22" i="7"/>
  <c r="V22" i="7"/>
  <c r="U22" i="7"/>
  <c r="T22" i="7"/>
  <c r="S22" i="7"/>
  <c r="R22" i="7"/>
  <c r="Q22" i="7"/>
  <c r="AA19" i="7"/>
  <c r="Z19" i="7"/>
  <c r="Y19" i="7"/>
  <c r="X19" i="7"/>
  <c r="AV19" i="7" s="1"/>
  <c r="W19" i="7"/>
  <c r="V19" i="7"/>
  <c r="U19" i="7"/>
  <c r="AT19" i="7" s="1"/>
  <c r="T19" i="7"/>
  <c r="S19" i="7"/>
  <c r="R19" i="7"/>
  <c r="Q19" i="7"/>
  <c r="AT18" i="7"/>
  <c r="AA18" i="7"/>
  <c r="AX18" i="7" s="1"/>
  <c r="Z18" i="7"/>
  <c r="X18" i="7"/>
  <c r="AV18" i="7" s="1"/>
  <c r="W18" i="7"/>
  <c r="U18" i="7"/>
  <c r="T18" i="7"/>
  <c r="R18" i="7"/>
  <c r="Q18" i="7"/>
  <c r="AA15" i="7"/>
  <c r="Z15" i="7"/>
  <c r="Y15" i="7"/>
  <c r="X15" i="7"/>
  <c r="W15" i="7"/>
  <c r="AV15" i="7" s="1"/>
  <c r="V15" i="7"/>
  <c r="U15" i="7"/>
  <c r="AT15" i="7" s="1"/>
  <c r="T15" i="7"/>
  <c r="S15" i="7"/>
  <c r="R15" i="7"/>
  <c r="AR15" i="7" s="1"/>
  <c r="Q15" i="7"/>
  <c r="AV14" i="7"/>
  <c r="AA14" i="7"/>
  <c r="AX14" i="7" s="1"/>
  <c r="Z14" i="7"/>
  <c r="Y14" i="7"/>
  <c r="X14" i="7"/>
  <c r="W14" i="7"/>
  <c r="V14" i="7"/>
  <c r="U14" i="7"/>
  <c r="AT14" i="7" s="1"/>
  <c r="T14" i="7"/>
  <c r="S14" i="7"/>
  <c r="R14" i="7"/>
  <c r="AR14" i="7" s="1"/>
  <c r="Q14" i="7"/>
  <c r="AA13" i="7"/>
  <c r="Z13" i="7"/>
  <c r="X13" i="7"/>
  <c r="W13" i="7"/>
  <c r="U13" i="7"/>
  <c r="T13" i="7"/>
  <c r="R13" i="7"/>
  <c r="Q13" i="7"/>
  <c r="S12" i="7"/>
  <c r="AT10" i="7"/>
  <c r="AA10" i="7"/>
  <c r="Z10" i="7"/>
  <c r="X10" i="7"/>
  <c r="AV10" i="7" s="1"/>
  <c r="W10" i="7"/>
  <c r="U10" i="7"/>
  <c r="T10" i="7"/>
  <c r="R10" i="7"/>
  <c r="AR10" i="7" s="1"/>
  <c r="Q10" i="7"/>
  <c r="AT9" i="7"/>
  <c r="AA9" i="7"/>
  <c r="AX9" i="7" s="1"/>
  <c r="Z9" i="7"/>
  <c r="X9" i="7"/>
  <c r="AV9" i="7" s="1"/>
  <c r="W9" i="7"/>
  <c r="U9" i="7"/>
  <c r="T9" i="7"/>
  <c r="R9" i="7"/>
  <c r="AR9" i="7" s="1"/>
  <c r="Q9" i="7"/>
  <c r="AA6" i="7"/>
  <c r="Z6" i="7"/>
  <c r="X6" i="7"/>
  <c r="W6" i="7"/>
  <c r="U6" i="7"/>
  <c r="T6" i="7"/>
  <c r="R6" i="7"/>
  <c r="Q6" i="7"/>
  <c r="AB40" i="6" l="1"/>
  <c r="AV40" i="6" s="1"/>
  <c r="AA40" i="6"/>
  <c r="Z40" i="6"/>
  <c r="Y40" i="6"/>
  <c r="AU40" i="6" s="1"/>
  <c r="X40" i="6"/>
  <c r="AT40" i="6" s="1"/>
  <c r="W40" i="6"/>
  <c r="V40" i="6"/>
  <c r="U40" i="6"/>
  <c r="T40" i="6"/>
  <c r="AR40" i="6" s="1"/>
  <c r="S40" i="6"/>
  <c r="R40" i="6"/>
  <c r="Q40" i="6"/>
  <c r="AQ40" i="6" s="1"/>
  <c r="AS38" i="6"/>
  <c r="AB38" i="6"/>
  <c r="AA38" i="6"/>
  <c r="Z38" i="6"/>
  <c r="Y38" i="6"/>
  <c r="AU38" i="6" s="1"/>
  <c r="X38" i="6"/>
  <c r="AT38" i="6" s="1"/>
  <c r="W38" i="6"/>
  <c r="V38" i="6"/>
  <c r="U38" i="6"/>
  <c r="T38" i="6"/>
  <c r="S38" i="6"/>
  <c r="R38" i="6"/>
  <c r="Q38" i="6"/>
  <c r="AQ38" i="6" s="1"/>
  <c r="AV37" i="6"/>
  <c r="AH37" i="6"/>
  <c r="AG37" i="6"/>
  <c r="AB37" i="6"/>
  <c r="AI37" i="6" s="1"/>
  <c r="AA37" i="6"/>
  <c r="Z37" i="6"/>
  <c r="Y37" i="6"/>
  <c r="AU37" i="6" s="1"/>
  <c r="X37" i="6"/>
  <c r="AT37" i="6" s="1"/>
  <c r="W37" i="6"/>
  <c r="V37" i="6"/>
  <c r="U37" i="6"/>
  <c r="AS37" i="6" s="1"/>
  <c r="T37" i="6"/>
  <c r="AE37" i="6" s="1"/>
  <c r="S37" i="6"/>
  <c r="R37" i="6"/>
  <c r="Q37" i="6"/>
  <c r="AQ37" i="6" s="1"/>
  <c r="AB36" i="6"/>
  <c r="AI36" i="6" s="1"/>
  <c r="AA36" i="6"/>
  <c r="Z36" i="6"/>
  <c r="Y36" i="6"/>
  <c r="X36" i="6"/>
  <c r="AT36" i="6" s="1"/>
  <c r="W36" i="6"/>
  <c r="V36" i="6"/>
  <c r="U36" i="6"/>
  <c r="AS36" i="6" s="1"/>
  <c r="T36" i="6"/>
  <c r="AE36" i="6" s="1"/>
  <c r="S36" i="6"/>
  <c r="R36" i="6"/>
  <c r="Q36" i="6"/>
  <c r="AQ36" i="6" s="1"/>
  <c r="AV35" i="6"/>
  <c r="AH35" i="6"/>
  <c r="AG35" i="6"/>
  <c r="AB35" i="6"/>
  <c r="AI35" i="6" s="1"/>
  <c r="AA35" i="6"/>
  <c r="Z35" i="6"/>
  <c r="Y35" i="6"/>
  <c r="AU35" i="6" s="1"/>
  <c r="X35" i="6"/>
  <c r="AT35" i="6" s="1"/>
  <c r="W35" i="6"/>
  <c r="V35" i="6"/>
  <c r="U35" i="6"/>
  <c r="AS35" i="6" s="1"/>
  <c r="T35" i="6"/>
  <c r="AE35" i="6" s="1"/>
  <c r="S35" i="6"/>
  <c r="R35" i="6"/>
  <c r="Q35" i="6"/>
  <c r="AS34" i="6"/>
  <c r="AH34" i="6"/>
  <c r="AB34" i="6"/>
  <c r="AA34" i="6"/>
  <c r="Z34" i="6"/>
  <c r="Y34" i="6"/>
  <c r="AU34" i="6" s="1"/>
  <c r="X34" i="6"/>
  <c r="W34" i="6"/>
  <c r="V34" i="6"/>
  <c r="U34" i="6"/>
  <c r="T34" i="6"/>
  <c r="S34" i="6"/>
  <c r="R34" i="6"/>
  <c r="Q34" i="6"/>
  <c r="AQ34" i="6" s="1"/>
  <c r="AU33" i="6"/>
  <c r="AR33" i="6"/>
  <c r="AH33" i="6"/>
  <c r="AF33" i="6"/>
  <c r="AB33" i="6"/>
  <c r="AA33" i="6"/>
  <c r="Z33" i="6"/>
  <c r="Y33" i="6"/>
  <c r="X33" i="6"/>
  <c r="W33" i="6"/>
  <c r="V33" i="6"/>
  <c r="U33" i="6"/>
  <c r="AS33" i="6" s="1"/>
  <c r="T33" i="6"/>
  <c r="AE33" i="6" s="1"/>
  <c r="S33" i="6"/>
  <c r="R33" i="6"/>
  <c r="Q33" i="6"/>
  <c r="AQ33" i="6" s="1"/>
  <c r="AS32" i="6"/>
  <c r="AQ32" i="6"/>
  <c r="AB32" i="6"/>
  <c r="AA32" i="6"/>
  <c r="AV32" i="6" s="1"/>
  <c r="Z32" i="6"/>
  <c r="Y32" i="6"/>
  <c r="X32" i="6"/>
  <c r="W32" i="6"/>
  <c r="AG32" i="6" s="1"/>
  <c r="V32" i="6"/>
  <c r="U32" i="6"/>
  <c r="AF32" i="6" s="1"/>
  <c r="T32" i="6"/>
  <c r="S32" i="6"/>
  <c r="AR32" i="6" s="1"/>
  <c r="R32" i="6"/>
  <c r="Q32" i="6"/>
  <c r="AD32" i="6" s="1"/>
  <c r="AU31" i="6"/>
  <c r="AS31" i="6"/>
  <c r="AH31" i="6"/>
  <c r="AF31" i="6"/>
  <c r="AB31" i="6"/>
  <c r="AA31" i="6"/>
  <c r="Z31" i="6"/>
  <c r="Y31" i="6"/>
  <c r="X31" i="6"/>
  <c r="W31" i="6"/>
  <c r="V31" i="6"/>
  <c r="U31" i="6"/>
  <c r="T31" i="6"/>
  <c r="AE31" i="6" s="1"/>
  <c r="S31" i="6"/>
  <c r="R31" i="6"/>
  <c r="Q31" i="6"/>
  <c r="AQ31" i="6" s="1"/>
  <c r="AV30" i="6"/>
  <c r="AG30" i="6"/>
  <c r="AB30" i="6"/>
  <c r="AA30" i="6"/>
  <c r="Z30" i="6"/>
  <c r="Y30" i="6"/>
  <c r="X30" i="6"/>
  <c r="W30" i="6"/>
  <c r="V30" i="6"/>
  <c r="U30" i="6"/>
  <c r="AF30" i="6" s="1"/>
  <c r="T30" i="6"/>
  <c r="AR30" i="6" s="1"/>
  <c r="S30" i="6"/>
  <c r="R30" i="6"/>
  <c r="Q30" i="6"/>
  <c r="AQ30" i="6" s="1"/>
  <c r="AU29" i="6"/>
  <c r="AH29" i="6"/>
  <c r="AF29" i="6"/>
  <c r="AB29" i="6"/>
  <c r="AA29" i="6"/>
  <c r="Z29" i="6"/>
  <c r="Y29" i="6"/>
  <c r="X29" i="6"/>
  <c r="W29" i="6"/>
  <c r="V29" i="6"/>
  <c r="U29" i="6"/>
  <c r="AS29" i="6" s="1"/>
  <c r="T29" i="6"/>
  <c r="AE29" i="6" s="1"/>
  <c r="S29" i="6"/>
  <c r="R29" i="6"/>
  <c r="Q29" i="6"/>
  <c r="AQ29" i="6" s="1"/>
  <c r="AQ28" i="6"/>
  <c r="AB28" i="6"/>
  <c r="AA28" i="6"/>
  <c r="AV28" i="6" s="1"/>
  <c r="Z28" i="6"/>
  <c r="Y28" i="6"/>
  <c r="X28" i="6"/>
  <c r="W28" i="6"/>
  <c r="AG28" i="6" s="1"/>
  <c r="V28" i="6"/>
  <c r="U28" i="6"/>
  <c r="AF28" i="6" s="1"/>
  <c r="T28" i="6"/>
  <c r="S28" i="6"/>
  <c r="AR28" i="6" s="1"/>
  <c r="R28" i="6"/>
  <c r="Q28" i="6"/>
  <c r="AD28" i="6" s="1"/>
  <c r="AU27" i="6"/>
  <c r="AS27" i="6"/>
  <c r="AH27" i="6"/>
  <c r="AF27" i="6"/>
  <c r="AB27" i="6"/>
  <c r="AA27" i="6"/>
  <c r="Z27" i="6"/>
  <c r="Y27" i="6"/>
  <c r="X27" i="6"/>
  <c r="W27" i="6"/>
  <c r="V27" i="6"/>
  <c r="U27" i="6"/>
  <c r="T27" i="6"/>
  <c r="AE27" i="6" s="1"/>
  <c r="S27" i="6"/>
  <c r="R27" i="6"/>
  <c r="Q27" i="6"/>
  <c r="AQ27" i="6" s="1"/>
  <c r="AV26" i="6"/>
  <c r="AB26" i="6"/>
  <c r="AA26" i="6"/>
  <c r="Z26" i="6"/>
  <c r="Y26" i="6"/>
  <c r="X26" i="6"/>
  <c r="W26" i="6"/>
  <c r="AG26" i="6" s="1"/>
  <c r="V26" i="6"/>
  <c r="U26" i="6"/>
  <c r="AF26" i="6" s="1"/>
  <c r="T26" i="6"/>
  <c r="AR26" i="6" s="1"/>
  <c r="S26" i="6"/>
  <c r="R26" i="6"/>
  <c r="Q26" i="6"/>
  <c r="AQ26" i="6" s="1"/>
  <c r="AU25" i="6"/>
  <c r="AH25" i="6"/>
  <c r="AF25" i="6"/>
  <c r="AB25" i="6"/>
  <c r="AA25" i="6"/>
  <c r="Z25" i="6"/>
  <c r="Y25" i="6"/>
  <c r="X25" i="6"/>
  <c r="W25" i="6"/>
  <c r="V25" i="6"/>
  <c r="U25" i="6"/>
  <c r="AS25" i="6" s="1"/>
  <c r="T25" i="6"/>
  <c r="AE25" i="6" s="1"/>
  <c r="S25" i="6"/>
  <c r="R25" i="6"/>
  <c r="Q25" i="6"/>
  <c r="AQ25" i="6" s="1"/>
  <c r="AV24" i="6"/>
  <c r="AG24" i="6"/>
  <c r="AB24" i="6"/>
  <c r="AA24" i="6"/>
  <c r="Z24" i="6"/>
  <c r="Y24" i="6"/>
  <c r="X24" i="6"/>
  <c r="W24" i="6"/>
  <c r="V24" i="6"/>
  <c r="U24" i="6"/>
  <c r="AF24" i="6" s="1"/>
  <c r="T24" i="6"/>
  <c r="S24" i="6"/>
  <c r="AR24" i="6" s="1"/>
  <c r="R24" i="6"/>
  <c r="Q24" i="6"/>
  <c r="AQ24" i="6" s="1"/>
  <c r="AU23" i="6"/>
  <c r="AS23" i="6"/>
  <c r="AR23" i="6"/>
  <c r="AH23" i="6"/>
  <c r="AF23" i="6"/>
  <c r="AB23" i="6"/>
  <c r="AA23" i="6"/>
  <c r="Z23" i="6"/>
  <c r="Y23" i="6"/>
  <c r="X23" i="6"/>
  <c r="W23" i="6"/>
  <c r="V23" i="6"/>
  <c r="U23" i="6"/>
  <c r="T23" i="6"/>
  <c r="AE23" i="6" s="1"/>
  <c r="S23" i="6"/>
  <c r="R23" i="6"/>
  <c r="Q23" i="6"/>
  <c r="AQ23" i="6" s="1"/>
  <c r="AS22" i="6"/>
  <c r="AQ22" i="6"/>
  <c r="AB22" i="6"/>
  <c r="AA22" i="6"/>
  <c r="AV22" i="6" s="1"/>
  <c r="Z22" i="6"/>
  <c r="Y22" i="6"/>
  <c r="X22" i="6"/>
  <c r="W22" i="6"/>
  <c r="AG22" i="6" s="1"/>
  <c r="V22" i="6"/>
  <c r="U22" i="6"/>
  <c r="AF22" i="6" s="1"/>
  <c r="T22" i="6"/>
  <c r="AR22" i="6" s="1"/>
  <c r="S22" i="6"/>
  <c r="R22" i="6"/>
  <c r="Q22" i="6"/>
  <c r="AD22" i="6" s="1"/>
  <c r="AU21" i="6"/>
  <c r="AH21" i="6"/>
  <c r="AF21" i="6"/>
  <c r="AB21" i="6"/>
  <c r="AA21" i="6"/>
  <c r="Z21" i="6"/>
  <c r="Y21" i="6"/>
  <c r="X21" i="6"/>
  <c r="W21" i="6"/>
  <c r="V21" i="6"/>
  <c r="U21" i="6"/>
  <c r="AS21" i="6" s="1"/>
  <c r="T21" i="6"/>
  <c r="AE21" i="6" s="1"/>
  <c r="S21" i="6"/>
  <c r="R21" i="6"/>
  <c r="Q21" i="6"/>
  <c r="AQ21" i="6" s="1"/>
  <c r="AV20" i="6"/>
  <c r="AB20" i="6"/>
  <c r="AA20" i="6"/>
  <c r="Z20" i="6"/>
  <c r="Y20" i="6"/>
  <c r="X20" i="6"/>
  <c r="W20" i="6"/>
  <c r="AG20" i="6" s="1"/>
  <c r="V20" i="6"/>
  <c r="U20" i="6"/>
  <c r="AF20" i="6" s="1"/>
  <c r="T20" i="6"/>
  <c r="S20" i="6"/>
  <c r="AR20" i="6" s="1"/>
  <c r="R20" i="6"/>
  <c r="Q20" i="6"/>
  <c r="AD20" i="6" s="1"/>
  <c r="AU19" i="6"/>
  <c r="AS19" i="6"/>
  <c r="AH19" i="6"/>
  <c r="AF19" i="6"/>
  <c r="AB19" i="6"/>
  <c r="AA19" i="6"/>
  <c r="Z19" i="6"/>
  <c r="Y19" i="6"/>
  <c r="X19" i="6"/>
  <c r="W19" i="6"/>
  <c r="V19" i="6"/>
  <c r="U19" i="6"/>
  <c r="T19" i="6"/>
  <c r="AE19" i="6" s="1"/>
  <c r="S19" i="6"/>
  <c r="R19" i="6"/>
  <c r="Q19" i="6"/>
  <c r="AQ19" i="6" s="1"/>
  <c r="AQ18" i="6"/>
  <c r="AB18" i="6"/>
  <c r="AA18" i="6"/>
  <c r="AV18" i="6" s="1"/>
  <c r="Z18" i="6"/>
  <c r="Y18" i="6"/>
  <c r="X18" i="6"/>
  <c r="W18" i="6"/>
  <c r="AG18" i="6" s="1"/>
  <c r="V18" i="6"/>
  <c r="U18" i="6"/>
  <c r="AF18" i="6" s="1"/>
  <c r="T18" i="6"/>
  <c r="S18" i="6"/>
  <c r="R18" i="6"/>
  <c r="Q18" i="6"/>
  <c r="AD18" i="6" s="1"/>
  <c r="AU17" i="6"/>
  <c r="AR17" i="6"/>
  <c r="AF17" i="6"/>
  <c r="AB17" i="6"/>
  <c r="AI17" i="6" s="1"/>
  <c r="AA17" i="6"/>
  <c r="Z17" i="6"/>
  <c r="Y17" i="6"/>
  <c r="AH17" i="6" s="1"/>
  <c r="X17" i="6"/>
  <c r="W17" i="6"/>
  <c r="V17" i="6"/>
  <c r="U17" i="6"/>
  <c r="AS17" i="6" s="1"/>
  <c r="T17" i="6"/>
  <c r="AE17" i="6" s="1"/>
  <c r="S17" i="6"/>
  <c r="R17" i="6"/>
  <c r="Q17" i="6"/>
  <c r="AD17" i="6" s="1"/>
  <c r="AR16" i="6"/>
  <c r="AB16" i="6"/>
  <c r="AA16" i="6"/>
  <c r="AV16" i="6" s="1"/>
  <c r="Z16" i="6"/>
  <c r="Y16" i="6"/>
  <c r="X16" i="6"/>
  <c r="W16" i="6"/>
  <c r="AG16" i="6" s="1"/>
  <c r="V16" i="6"/>
  <c r="U16" i="6"/>
  <c r="AS16" i="6" s="1"/>
  <c r="T16" i="6"/>
  <c r="S16" i="6"/>
  <c r="R16" i="6"/>
  <c r="Q16" i="6"/>
  <c r="AD16" i="6" s="1"/>
  <c r="AU15" i="6"/>
  <c r="AS15" i="6"/>
  <c r="AH15" i="6"/>
  <c r="AF15" i="6"/>
  <c r="AB15" i="6"/>
  <c r="AA15" i="6"/>
  <c r="Z15" i="6"/>
  <c r="Y15" i="6"/>
  <c r="X15" i="6"/>
  <c r="W15" i="6"/>
  <c r="AG15" i="6" s="1"/>
  <c r="V15" i="6"/>
  <c r="U15" i="6"/>
  <c r="T15" i="6"/>
  <c r="S15" i="6"/>
  <c r="R15" i="6"/>
  <c r="Q15" i="6"/>
  <c r="AQ15" i="6" s="1"/>
  <c r="AU14" i="6"/>
  <c r="AG14" i="6"/>
  <c r="AB14" i="6"/>
  <c r="AI14" i="6" s="1"/>
  <c r="AA14" i="6"/>
  <c r="Z14" i="6"/>
  <c r="Y14" i="6"/>
  <c r="AH14" i="6" s="1"/>
  <c r="X14" i="6"/>
  <c r="AT14" i="6" s="1"/>
  <c r="W14" i="6"/>
  <c r="V14" i="6"/>
  <c r="U14" i="6"/>
  <c r="AF14" i="6" s="1"/>
  <c r="T14" i="6"/>
  <c r="S14" i="6"/>
  <c r="R14" i="6"/>
  <c r="Q14" i="6"/>
  <c r="AD14" i="6" s="1"/>
  <c r="AR13" i="6"/>
  <c r="AB13" i="6"/>
  <c r="AI13" i="6" s="1"/>
  <c r="AA13" i="6"/>
  <c r="Z13" i="6"/>
  <c r="Y13" i="6"/>
  <c r="AU13" i="6" s="1"/>
  <c r="X13" i="6"/>
  <c r="W13" i="6"/>
  <c r="V13" i="6"/>
  <c r="U13" i="6"/>
  <c r="AS13" i="6" s="1"/>
  <c r="T13" i="6"/>
  <c r="AE13" i="6" s="1"/>
  <c r="S13" i="6"/>
  <c r="R13" i="6"/>
  <c r="Q13" i="6"/>
  <c r="AQ13" i="6" s="1"/>
  <c r="AS12" i="6"/>
  <c r="AQ12" i="6"/>
  <c r="AF12" i="6"/>
  <c r="AB12" i="6"/>
  <c r="AA12" i="6"/>
  <c r="AV12" i="6" s="1"/>
  <c r="Z12" i="6"/>
  <c r="Y12" i="6"/>
  <c r="X12" i="6"/>
  <c r="W12" i="6"/>
  <c r="AG12" i="6" s="1"/>
  <c r="V12" i="6"/>
  <c r="U12" i="6"/>
  <c r="T12" i="6"/>
  <c r="S12" i="6"/>
  <c r="AR12" i="6" s="1"/>
  <c r="R12" i="6"/>
  <c r="Q12" i="6"/>
  <c r="AD12" i="6" s="1"/>
  <c r="AU11" i="6"/>
  <c r="AS11" i="6"/>
  <c r="AF11" i="6"/>
  <c r="AB11" i="6"/>
  <c r="AA11" i="6"/>
  <c r="Z11" i="6"/>
  <c r="Y11" i="6"/>
  <c r="AH11" i="6" s="1"/>
  <c r="X11" i="6"/>
  <c r="W11" i="6"/>
  <c r="AG11" i="6" s="1"/>
  <c r="V11" i="6"/>
  <c r="U11" i="6"/>
  <c r="T11" i="6"/>
  <c r="S11" i="6"/>
  <c r="AR11" i="6" s="1"/>
  <c r="R11" i="6"/>
  <c r="AQ11" i="6" s="1"/>
  <c r="Q11" i="6"/>
  <c r="AD11" i="6" s="1"/>
  <c r="AU10" i="6"/>
  <c r="AS10" i="6"/>
  <c r="AH10" i="6"/>
  <c r="AF10" i="6"/>
  <c r="AB10" i="6"/>
  <c r="AI10" i="6" s="1"/>
  <c r="AA10" i="6"/>
  <c r="Z10" i="6"/>
  <c r="Y10" i="6"/>
  <c r="X10" i="6"/>
  <c r="AT10" i="6" s="1"/>
  <c r="W10" i="6"/>
  <c r="V10" i="6"/>
  <c r="U10" i="6"/>
  <c r="T10" i="6"/>
  <c r="AE10" i="6" s="1"/>
  <c r="S10" i="6"/>
  <c r="R10" i="6"/>
  <c r="Q10" i="6"/>
  <c r="AQ10" i="6" s="1"/>
  <c r="AV9" i="6"/>
  <c r="AB9" i="6"/>
  <c r="AI9" i="6" s="1"/>
  <c r="AA9" i="6"/>
  <c r="Z9" i="6"/>
  <c r="Y9" i="6"/>
  <c r="AU9" i="6" s="1"/>
  <c r="X9" i="6"/>
  <c r="AT9" i="6" s="1"/>
  <c r="W9" i="6"/>
  <c r="V9" i="6"/>
  <c r="U9" i="6"/>
  <c r="AF9" i="6" s="1"/>
  <c r="T9" i="6"/>
  <c r="AE9" i="6" s="1"/>
  <c r="S9" i="6"/>
  <c r="R9" i="6"/>
  <c r="Q9" i="6"/>
  <c r="AQ9" i="6" s="1"/>
  <c r="AF8" i="6"/>
  <c r="AB8" i="6"/>
  <c r="AA8" i="6"/>
  <c r="AV8" i="6" s="1"/>
  <c r="Z8" i="6"/>
  <c r="AU8" i="6" s="1"/>
  <c r="Y8" i="6"/>
  <c r="X8" i="6"/>
  <c r="W8" i="6"/>
  <c r="V8" i="6"/>
  <c r="AS8" i="6" s="1"/>
  <c r="U8" i="6"/>
  <c r="T8" i="6"/>
  <c r="S8" i="6"/>
  <c r="AE8" i="6" s="1"/>
  <c r="R8" i="6"/>
  <c r="AQ8" i="6" s="1"/>
  <c r="Q8" i="6"/>
  <c r="AU7" i="6"/>
  <c r="AQ7" i="6"/>
  <c r="AF7" i="6"/>
  <c r="AB7" i="6"/>
  <c r="AV7" i="6" s="1"/>
  <c r="AA7" i="6"/>
  <c r="AI7" i="6" s="1"/>
  <c r="Z7" i="6"/>
  <c r="AH7" i="6" s="1"/>
  <c r="Y7" i="6"/>
  <c r="X7" i="6"/>
  <c r="AG7" i="6" s="1"/>
  <c r="W7" i="6"/>
  <c r="AT7" i="6" s="1"/>
  <c r="V7" i="6"/>
  <c r="AS7" i="6" s="1"/>
  <c r="U7" i="6"/>
  <c r="T7" i="6"/>
  <c r="AR7" i="6" s="1"/>
  <c r="S7" i="6"/>
  <c r="AE7" i="6" s="1"/>
  <c r="R7" i="6"/>
  <c r="AD7" i="6" s="1"/>
  <c r="Q7" i="6"/>
  <c r="AD13" i="6" l="1"/>
  <c r="AU26" i="6"/>
  <c r="AH26" i="6"/>
  <c r="AD26" i="6"/>
  <c r="AT27" i="6"/>
  <c r="AG27" i="6"/>
  <c r="AI27" i="6"/>
  <c r="AV27" i="6"/>
  <c r="AD8" i="6"/>
  <c r="AH8" i="6"/>
  <c r="AG9" i="6"/>
  <c r="AS9" i="6"/>
  <c r="AR10" i="6"/>
  <c r="AH13" i="6"/>
  <c r="AV13" i="6"/>
  <c r="AE14" i="6"/>
  <c r="AR14" i="6"/>
  <c r="AQ14" i="6"/>
  <c r="AT17" i="6"/>
  <c r="AG17" i="6"/>
  <c r="AQ17" i="6"/>
  <c r="AU18" i="6"/>
  <c r="AH18" i="6"/>
  <c r="AT19" i="6"/>
  <c r="AG19" i="6"/>
  <c r="AI19" i="6"/>
  <c r="AV19" i="6"/>
  <c r="AQ20" i="6"/>
  <c r="AS24" i="6"/>
  <c r="AR25" i="6"/>
  <c r="AU28" i="6"/>
  <c r="AH28" i="6"/>
  <c r="AT29" i="6"/>
  <c r="AG29" i="6"/>
  <c r="AI29" i="6"/>
  <c r="AV29" i="6"/>
  <c r="AS30" i="6"/>
  <c r="AR31" i="6"/>
  <c r="AD34" i="6"/>
  <c r="AR8" i="6"/>
  <c r="AD9" i="6"/>
  <c r="AH9" i="6"/>
  <c r="AG10" i="6"/>
  <c r="AT13" i="6"/>
  <c r="AG13" i="6"/>
  <c r="AS14" i="6"/>
  <c r="AQ16" i="6"/>
  <c r="AS20" i="6"/>
  <c r="AR21" i="6"/>
  <c r="AU24" i="6"/>
  <c r="AH24" i="6"/>
  <c r="AD24" i="6"/>
  <c r="AT25" i="6"/>
  <c r="AG25" i="6"/>
  <c r="AI25" i="6"/>
  <c r="AV25" i="6"/>
  <c r="AS26" i="6"/>
  <c r="AR27" i="6"/>
  <c r="AU30" i="6"/>
  <c r="AH30" i="6"/>
  <c r="AD30" i="6"/>
  <c r="AT31" i="6"/>
  <c r="AG31" i="6"/>
  <c r="AI31" i="6"/>
  <c r="AV31" i="6"/>
  <c r="AU16" i="6"/>
  <c r="AH16" i="6"/>
  <c r="AU20" i="6"/>
  <c r="AH20" i="6"/>
  <c r="AT21" i="6"/>
  <c r="AG21" i="6"/>
  <c r="AI21" i="6"/>
  <c r="AV21" i="6"/>
  <c r="AU36" i="6"/>
  <c r="AH36" i="6"/>
  <c r="AD36" i="6"/>
  <c r="AT8" i="6"/>
  <c r="AI8" i="6"/>
  <c r="AG8" i="6"/>
  <c r="AR9" i="6"/>
  <c r="AD10" i="6"/>
  <c r="AV10" i="6"/>
  <c r="AE11" i="6"/>
  <c r="AT11" i="6"/>
  <c r="AI11" i="6"/>
  <c r="AV11" i="6"/>
  <c r="AU12" i="6"/>
  <c r="AH12" i="6"/>
  <c r="AF13" i="6"/>
  <c r="AV14" i="6"/>
  <c r="AE15" i="6"/>
  <c r="AT15" i="6"/>
  <c r="AI15" i="6"/>
  <c r="AV15" i="6"/>
  <c r="AR15" i="6"/>
  <c r="AF16" i="6"/>
  <c r="AV17" i="6"/>
  <c r="AR18" i="6"/>
  <c r="AS18" i="6"/>
  <c r="AR19" i="6"/>
  <c r="AU22" i="6"/>
  <c r="AH22" i="6"/>
  <c r="AT23" i="6"/>
  <c r="AG23" i="6"/>
  <c r="AI23" i="6"/>
  <c r="AV23" i="6"/>
  <c r="AS28" i="6"/>
  <c r="AR29" i="6"/>
  <c r="AU32" i="6"/>
  <c r="AH32" i="6"/>
  <c r="AT33" i="6"/>
  <c r="AG33" i="6"/>
  <c r="AI33" i="6"/>
  <c r="AV33" i="6"/>
  <c r="AG34" i="6"/>
  <c r="AV34" i="6"/>
  <c r="AQ35" i="6"/>
  <c r="AD35" i="6"/>
  <c r="AD38" i="6"/>
  <c r="AS40" i="6"/>
  <c r="AF38" i="6"/>
  <c r="AF37" i="6"/>
  <c r="AF36" i="6"/>
  <c r="AF35" i="6"/>
  <c r="AF34" i="6"/>
  <c r="AE12" i="6"/>
  <c r="AT12" i="6"/>
  <c r="AI12" i="6"/>
  <c r="AD15" i="6"/>
  <c r="AE16" i="6"/>
  <c r="AT16" i="6"/>
  <c r="AI16" i="6"/>
  <c r="AD19" i="6"/>
  <c r="AE20" i="6"/>
  <c r="AT20" i="6"/>
  <c r="AI20" i="6"/>
  <c r="AD23" i="6"/>
  <c r="AE24" i="6"/>
  <c r="AT24" i="6"/>
  <c r="AI24" i="6"/>
  <c r="AD27" i="6"/>
  <c r="AE28" i="6"/>
  <c r="AT28" i="6"/>
  <c r="AI28" i="6"/>
  <c r="AD31" i="6"/>
  <c r="AE32" i="6"/>
  <c r="AT32" i="6"/>
  <c r="AI32" i="6"/>
  <c r="AR35" i="6"/>
  <c r="AG36" i="6"/>
  <c r="AV36" i="6"/>
  <c r="AR37" i="6"/>
  <c r="AG38" i="6"/>
  <c r="AD37" i="6"/>
  <c r="AH38" i="6"/>
  <c r="AE18" i="6"/>
  <c r="AT18" i="6"/>
  <c r="AI18" i="6"/>
  <c r="AD21" i="6"/>
  <c r="AE22" i="6"/>
  <c r="AT22" i="6"/>
  <c r="AI22" i="6"/>
  <c r="AD25" i="6"/>
  <c r="AE26" i="6"/>
  <c r="AT26" i="6"/>
  <c r="AI26" i="6"/>
  <c r="AD29" i="6"/>
  <c r="AE30" i="6"/>
  <c r="AT30" i="6"/>
  <c r="AI30" i="6"/>
  <c r="AD33" i="6"/>
  <c r="AE34" i="6"/>
  <c r="AT34" i="6"/>
  <c r="AI34" i="6"/>
  <c r="AR34" i="6"/>
  <c r="AR36" i="6"/>
  <c r="AE38" i="6"/>
  <c r="AR38" i="6"/>
  <c r="AI38" i="6"/>
  <c r="AV38" i="6"/>
</calcChain>
</file>

<file path=xl/sharedStrings.xml><?xml version="1.0" encoding="utf-8"?>
<sst xmlns="http://schemas.openxmlformats.org/spreadsheetml/2006/main" count="662" uniqueCount="116">
  <si>
    <t>Entidad 
federativa</t>
  </si>
  <si>
    <t>Inicial</t>
  </si>
  <si>
    <t>Educación  básica</t>
  </si>
  <si>
    <t>Población total</t>
  </si>
  <si>
    <t>Preescolar</t>
  </si>
  <si>
    <t>Primaria</t>
  </si>
  <si>
    <t>Secundaria</t>
  </si>
  <si>
    <t>0 - 2</t>
  </si>
  <si>
    <t>3 - 5</t>
  </si>
  <si>
    <t>6 - 11</t>
  </si>
  <si>
    <t>12 - 14</t>
  </si>
  <si>
    <t>%</t>
  </si>
  <si>
    <t>Población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</si>
  <si>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</si>
  <si>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</si>
  <si>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</si>
  <si>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</si>
  <si>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</si>
  <si>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</si>
  <si>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</si>
  <si>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</si>
  <si>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</si>
  <si>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</si>
  <si>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</si>
  <si>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</si>
  <si>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</si>
  <si>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</si>
  <si>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</si>
  <si>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</si>
  <si>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</si>
  <si>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</si>
  <si>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</si>
  <si>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</si>
  <si>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</si>
  <si>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</si>
  <si>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</si>
  <si>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</si>
  <si>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</si>
  <si>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</si>
  <si>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</si>
  <si>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</si>
  <si>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</si>
  <si>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</si>
  <si>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</si>
  <si>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</si>
  <si>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Nacional</t>
  </si>
  <si>
    <t>Total básica</t>
  </si>
  <si>
    <t>3 - 14</t>
  </si>
  <si>
    <t>Edad típica de EMS</t>
  </si>
  <si>
    <t>15 - 17</t>
  </si>
  <si>
    <t>*</t>
  </si>
  <si>
    <t/>
  </si>
  <si>
    <r>
      <t xml:space="preserve">  Fuente: INEE, cálculos con base en la </t>
    </r>
    <r>
      <rPr>
        <i/>
        <sz val="6"/>
        <rFont val="Arial"/>
        <family val="2"/>
      </rPr>
      <t>Muestra del  Censo de Población y Vivienda 2010</t>
    </r>
    <r>
      <rPr>
        <sz val="6"/>
        <rFont val="Arial"/>
        <family val="2"/>
      </rPr>
      <t>, Inegi.</t>
    </r>
  </si>
  <si>
    <t>* Estadísticamente diferente a la media nacional.</t>
  </si>
  <si>
    <t>Entidad Federativa</t>
  </si>
  <si>
    <t>Porcentaje de población</t>
  </si>
  <si>
    <t>Subpoblaciones seleccionadas</t>
  </si>
  <si>
    <t>Distribución de frecuencias relativas</t>
  </si>
  <si>
    <t>Distribución de frecuencias absolutas</t>
  </si>
  <si>
    <t>EMS</t>
  </si>
  <si>
    <t xml:space="preserve">15 - 17 </t>
  </si>
  <si>
    <t>Sexo</t>
  </si>
  <si>
    <t>Hombres</t>
  </si>
  <si>
    <t>Mujeres</t>
  </si>
  <si>
    <t>Tamaño de localidad</t>
  </si>
  <si>
    <t>Rural</t>
  </si>
  <si>
    <t>Semiurbana</t>
  </si>
  <si>
    <t>Urbana</t>
  </si>
  <si>
    <t>Tipo de hablante</t>
  </si>
  <si>
    <t xml:space="preserve">Hablante de lengua indígena </t>
  </si>
  <si>
    <t>Hablante sólo de español</t>
  </si>
  <si>
    <t>Marginación</t>
  </si>
  <si>
    <t>Alta marginación</t>
  </si>
  <si>
    <t>Baja marginación</t>
  </si>
  <si>
    <t>Nivel de escolaridad del jefe</t>
  </si>
  <si>
    <t>Sin instrucción</t>
  </si>
  <si>
    <t>Básica incompleta</t>
  </si>
  <si>
    <t>Básica completa</t>
  </si>
  <si>
    <t>Media Superior</t>
  </si>
  <si>
    <t>Superior</t>
  </si>
  <si>
    <t>* Diferencia estadísticamente significativa a 95% de confianza con respecto a la categoría previa.</t>
  </si>
  <si>
    <r>
      <t xml:space="preserve">  Fuente: INEE, cálculos con base en la </t>
    </r>
    <r>
      <rPr>
        <i/>
        <sz val="6"/>
        <rFont val="Arial"/>
        <family val="2"/>
      </rPr>
      <t>Muestra del  Censo de Población y Vivienda 2010</t>
    </r>
    <r>
      <rPr>
        <sz val="6"/>
        <rFont val="Arial"/>
        <family val="2"/>
      </rPr>
      <t>,</t>
    </r>
    <r>
      <rPr>
        <i/>
        <sz val="6"/>
        <rFont val="Arial"/>
        <family val="2"/>
      </rPr>
      <t xml:space="preserve"> Inegi.</t>
    </r>
  </si>
  <si>
    <r>
      <t>CS01a-1.1 Porcentaje de población en edad escolar básica</t>
    </r>
    <r>
      <rPr>
        <b/>
        <sz val="8"/>
        <rFont val="Arial"/>
        <family val="2"/>
      </rPr>
      <t xml:space="preserve"> y típica de educación media superior por entidad federativa (2000 y 2010)</t>
    </r>
  </si>
  <si>
    <t>Educación Básica</t>
  </si>
  <si>
    <t>Educación básica</t>
  </si>
  <si>
    <t>Estadísticamente diferente a la media en 2010</t>
  </si>
  <si>
    <t>Estadísticamente diferente al dato de 2000</t>
  </si>
  <si>
    <t>L.I.</t>
  </si>
  <si>
    <t>L.S.</t>
  </si>
  <si>
    <t>0-2</t>
  </si>
  <si>
    <t>3-5</t>
  </si>
  <si>
    <t>6-11</t>
  </si>
  <si>
    <t>12-14</t>
  </si>
  <si>
    <t>3-14</t>
  </si>
  <si>
    <t>15-17</t>
  </si>
  <si>
    <t>Nacional (%)</t>
  </si>
  <si>
    <r>
      <t xml:space="preserve">  Fuente: INEE, cálculos con base en la </t>
    </r>
    <r>
      <rPr>
        <i/>
        <sz val="6"/>
        <rFont val="Arial"/>
        <family val="2"/>
      </rPr>
      <t>Muestra del  Censo de Población y Vivienda 2010</t>
    </r>
    <r>
      <rPr>
        <sz val="6"/>
        <rFont val="Arial"/>
        <family val="2"/>
      </rPr>
      <t>, Inegi y Censo de Población y Vivienda 2000, Inegi.</t>
    </r>
  </si>
  <si>
    <r>
      <t xml:space="preserve">  Fuente: INEE, cálculos con base en la </t>
    </r>
    <r>
      <rPr>
        <i/>
        <sz val="6"/>
        <rFont val="Arial"/>
        <family val="2"/>
      </rPr>
      <t>Muestra del  Censo de Población y Vivienda 2010</t>
    </r>
    <r>
      <rPr>
        <sz val="6"/>
        <rFont val="Arial"/>
        <family val="2"/>
      </rPr>
      <t xml:space="preserve">, Inegi. </t>
    </r>
  </si>
  <si>
    <t>CS01a-2.1 Intervalos de confianza del porcentaje de población en edad escolar básica según características seleccionadas (2010)</t>
  </si>
  <si>
    <t>Preescolar (%)</t>
  </si>
  <si>
    <t>Primaria (%)</t>
  </si>
  <si>
    <t>Secundaria (%)</t>
  </si>
  <si>
    <t>Total Básica (%)</t>
  </si>
  <si>
    <t>Total básica (%)</t>
  </si>
  <si>
    <t>Total Básica</t>
  </si>
  <si>
    <t>Población (Absolutos)</t>
  </si>
  <si>
    <r>
      <t>Tipo de hablante</t>
    </r>
    <r>
      <rPr>
        <b/>
        <vertAlign val="superscript"/>
        <sz val="8"/>
        <rFont val="Arial"/>
        <family val="2"/>
      </rPr>
      <t>1</t>
    </r>
  </si>
  <si>
    <t>n.d.</t>
  </si>
  <si>
    <r>
      <t xml:space="preserve">Fuente: INEE, cálculos con base en la muestra del </t>
    </r>
    <r>
      <rPr>
        <i/>
        <sz val="6"/>
        <rFont val="Arial"/>
        <family val="2"/>
      </rPr>
      <t>Censo Nacional de Población y Vivienda 2010</t>
    </r>
    <r>
      <rPr>
        <sz val="6"/>
        <rFont val="Arial"/>
        <family val="2"/>
      </rPr>
      <t>, Inegi.</t>
    </r>
  </si>
  <si>
    <r>
      <t xml:space="preserve">Fuente: INEE, cálculos con base en la </t>
    </r>
    <r>
      <rPr>
        <i/>
        <sz val="6"/>
        <rFont val="Arial"/>
        <family val="2"/>
      </rPr>
      <t>Muestra del Censo Nacional de Población y Vivienda 2010</t>
    </r>
    <r>
      <rPr>
        <sz val="6"/>
        <rFont val="Arial"/>
        <family val="2"/>
      </rPr>
      <t>, Inegi.</t>
    </r>
  </si>
  <si>
    <t>n.d. No disponible</t>
  </si>
  <si>
    <t>INDICE</t>
  </si>
  <si>
    <t>CS01a-1 Porcentaje de población según edad idónea para la educación básica y edad típica de media superior por entidad federativa (2010)</t>
  </si>
  <si>
    <t>CS01a-2 Distribución de frecuencias relativas y absolutas de la población según edad idónea para la educación básica y edad típica de media superior según subpoblaciones seleccionadas (2010)</t>
  </si>
  <si>
    <t>CS01a-3 Límites a 95% de confianza del porcentaje de población según edad idónea para la educación básica y edad típica de media superior  por entidad federativa (2010)</t>
  </si>
  <si>
    <t>CS01a-4 Límites a 95% de cofianza de la distribución de frecuencias relativas de la población según edad idónea para la educación básica y edad típica de media superior  según subpoblaciones seleccionadas (2010)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</si>
</sst>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"/>
    <numFmt numFmtId="165" formatCode="#\ ###\ ###"/>
    <numFmt numFmtId="166" formatCode="0.000"/>
  </numFmts>
  <fonts count="17" x14ac:knownFonts="1">
    <font>
      <sz val="10"/>
      <name val="MS Sans Serif"/>
    </font>
    <font>
      <sz val="8"/>
      <name val="MS Sans Serif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i/>
      <sz val="6"/>
      <name val="Arial"/>
      <family val="2"/>
    </font>
    <font>
      <sz val="10"/>
      <name val="MS Sans Serif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10"/>
      <color theme="0"/>
      <name val="Arial"/>
      <family val="2"/>
    </font>
    <font>
      <u/>
      <sz val="10"/>
      <color theme="10"/>
      <name val="MS Sans Serif"/>
      <family val="2"/>
    </font>
    <font>
      <b/>
      <sz val="16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43" fontId="5" fillId="0" borderId="0" applyFont="0" applyFill="0" applyBorder="0" applyAlignment="0" applyProtection="0"/>
    <xf numFmtId="0" fontId="9" fillId="0" borderId="0"/>
    <xf numFmtId="0" fontId="13" fillId="0" borderId="0" applyNumberFormat="0" applyFill="0" applyBorder="0" applyAlignment="0" applyProtection="0"/>
  </cellStyleXfs>
  <cellXfs count="330">
    <xf numFmtId="0" fontId="0" fillId="0" borderId="0" xfId="0"/>
    <xf numFmtId="164" fontId="4" fillId="0" borderId="0" xfId="0" applyNumberFormat="1" applyFont="1" applyFill="1" applyBorder="1" applyAlignment="1">
      <alignment horizontal="right"/>
    </xf>
    <xf numFmtId="0" fontId="5" fillId="0" borderId="0" xfId="0" applyFont="1"/>
    <xf numFmtId="0" fontId="4" fillId="0" borderId="0" xfId="0" applyFont="1"/>
    <xf numFmtId="0" fontId="4" fillId="0" borderId="0" xfId="0" applyFont="1" applyFill="1"/>
    <xf numFmtId="0" fontId="4" fillId="0" borderId="0" xfId="0" applyFont="1" applyFill="1" applyBorder="1"/>
    <xf numFmtId="0" fontId="5" fillId="0" borderId="0" xfId="0" applyFont="1" applyFill="1"/>
    <xf numFmtId="0" fontId="6" fillId="0" borderId="0" xfId="0" applyFont="1" applyFill="1" applyBorder="1"/>
    <xf numFmtId="164" fontId="4" fillId="0" borderId="37" xfId="0" applyNumberFormat="1" applyFont="1" applyFill="1" applyBorder="1" applyAlignment="1">
      <alignment horizontal="right"/>
    </xf>
    <xf numFmtId="164" fontId="4" fillId="0" borderId="37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164" fontId="4" fillId="0" borderId="29" xfId="0" applyNumberFormat="1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164" fontId="4" fillId="0" borderId="40" xfId="0" applyNumberFormat="1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4" fillId="0" borderId="0" xfId="0" quotePrefix="1" applyNumberFormat="1" applyFont="1"/>
    <xf numFmtId="0" fontId="5" fillId="0" borderId="31" xfId="0" applyFont="1" applyBorder="1"/>
    <xf numFmtId="0" fontId="5" fillId="0" borderId="30" xfId="0" applyFont="1" applyBorder="1"/>
    <xf numFmtId="0" fontId="5" fillId="0" borderId="0" xfId="0" applyFont="1" applyBorder="1"/>
    <xf numFmtId="164" fontId="2" fillId="0" borderId="41" xfId="0" applyNumberFormat="1" applyFont="1" applyFill="1" applyBorder="1" applyAlignment="1">
      <alignment horizontal="center" vertical="center"/>
    </xf>
    <xf numFmtId="164" fontId="2" fillId="0" borderId="42" xfId="0" applyNumberFormat="1" applyFont="1" applyFill="1" applyBorder="1" applyAlignment="1">
      <alignment horizontal="center" vertical="center"/>
    </xf>
    <xf numFmtId="164" fontId="2" fillId="0" borderId="43" xfId="0" applyNumberFormat="1" applyFont="1" applyFill="1" applyBorder="1" applyAlignment="1">
      <alignment horizontal="center" vertical="center"/>
    </xf>
    <xf numFmtId="0" fontId="5" fillId="0" borderId="17" xfId="0" applyFont="1" applyBorder="1"/>
    <xf numFmtId="0" fontId="2" fillId="0" borderId="4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 wrapText="1"/>
    </xf>
    <xf numFmtId="49" fontId="2" fillId="0" borderId="50" xfId="0" applyNumberFormat="1" applyFont="1" applyFill="1" applyBorder="1" applyAlignment="1">
      <alignment horizontal="center"/>
    </xf>
    <xf numFmtId="49" fontId="2" fillId="0" borderId="51" xfId="0" applyNumberFormat="1" applyFont="1" applyFill="1" applyBorder="1" applyAlignment="1">
      <alignment horizontal="center"/>
    </xf>
    <xf numFmtId="49" fontId="2" fillId="0" borderId="51" xfId="0" quotePrefix="1" applyNumberFormat="1" applyFont="1" applyFill="1" applyBorder="1" applyAlignment="1">
      <alignment horizontal="center" vertical="center" wrapText="1"/>
    </xf>
    <xf numFmtId="49" fontId="2" fillId="0" borderId="51" xfId="0" applyNumberFormat="1" applyFont="1" applyFill="1" applyBorder="1" applyAlignment="1">
      <alignment horizontal="center" vertical="center" wrapText="1"/>
    </xf>
    <xf numFmtId="0" fontId="5" fillId="0" borderId="48" xfId="0" applyFont="1" applyBorder="1"/>
    <xf numFmtId="0" fontId="5" fillId="0" borderId="18" xfId="0" applyFont="1" applyBorder="1"/>
    <xf numFmtId="0" fontId="5" fillId="0" borderId="53" xfId="0" applyFont="1" applyBorder="1"/>
    <xf numFmtId="0" fontId="5" fillId="0" borderId="39" xfId="0" applyFont="1" applyBorder="1"/>
    <xf numFmtId="0" fontId="2" fillId="0" borderId="51" xfId="0" applyNumberFormat="1" applyFont="1" applyFill="1" applyBorder="1" applyAlignment="1">
      <alignment horizontal="center"/>
    </xf>
    <xf numFmtId="164" fontId="4" fillId="0" borderId="40" xfId="0" applyNumberFormat="1" applyFont="1" applyFill="1" applyBorder="1" applyAlignment="1">
      <alignment horizontal="right"/>
    </xf>
    <xf numFmtId="165" fontId="4" fillId="0" borderId="44" xfId="0" applyNumberFormat="1" applyFont="1" applyFill="1" applyBorder="1" applyAlignment="1">
      <alignment horizontal="right"/>
    </xf>
    <xf numFmtId="165" fontId="4" fillId="0" borderId="37" xfId="0" applyNumberFormat="1" applyFont="1" applyFill="1" applyBorder="1" applyAlignment="1">
      <alignment horizontal="right"/>
    </xf>
    <xf numFmtId="165" fontId="4" fillId="0" borderId="0" xfId="0" applyNumberFormat="1" applyFont="1" applyFill="1" applyBorder="1" applyAlignment="1">
      <alignment horizontal="right"/>
    </xf>
    <xf numFmtId="165" fontId="4" fillId="0" borderId="19" xfId="0" applyNumberFormat="1" applyFont="1" applyFill="1" applyBorder="1" applyAlignment="1">
      <alignment horizontal="right"/>
    </xf>
    <xf numFmtId="165" fontId="4" fillId="0" borderId="45" xfId="0" applyNumberFormat="1" applyFont="1" applyFill="1" applyBorder="1" applyAlignment="1">
      <alignment horizontal="right"/>
    </xf>
    <xf numFmtId="165" fontId="4" fillId="0" borderId="36" xfId="0" applyNumberFormat="1" applyFont="1" applyFill="1" applyBorder="1" applyAlignment="1">
      <alignment horizontal="right"/>
    </xf>
    <xf numFmtId="165" fontId="4" fillId="0" borderId="29" xfId="0" applyNumberFormat="1" applyFont="1" applyFill="1" applyBorder="1" applyAlignment="1">
      <alignment horizontal="right"/>
    </xf>
    <xf numFmtId="165" fontId="4" fillId="0" borderId="13" xfId="0" applyNumberFormat="1" applyFont="1" applyFill="1" applyBorder="1" applyAlignment="1">
      <alignment horizontal="right"/>
    </xf>
    <xf numFmtId="165" fontId="4" fillId="0" borderId="20" xfId="0" applyNumberFormat="1" applyFont="1" applyFill="1" applyBorder="1" applyAlignment="1">
      <alignment horizontal="right"/>
    </xf>
    <xf numFmtId="165" fontId="4" fillId="0" borderId="46" xfId="0" applyNumberFormat="1" applyFont="1" applyFill="1" applyBorder="1" applyAlignment="1">
      <alignment horizontal="right"/>
    </xf>
    <xf numFmtId="165" fontId="2" fillId="0" borderId="10" xfId="0" applyNumberFormat="1" applyFont="1" applyFill="1" applyBorder="1" applyAlignment="1">
      <alignment horizontal="right"/>
    </xf>
    <xf numFmtId="165" fontId="2" fillId="0" borderId="38" xfId="0" applyNumberFormat="1" applyFont="1" applyFill="1" applyBorder="1" applyAlignment="1">
      <alignment horizontal="right"/>
    </xf>
    <xf numFmtId="165" fontId="2" fillId="0" borderId="1" xfId="0" applyNumberFormat="1" applyFont="1" applyFill="1" applyBorder="1" applyAlignment="1">
      <alignment horizontal="right"/>
    </xf>
    <xf numFmtId="165" fontId="2" fillId="0" borderId="12" xfId="0" applyNumberFormat="1" applyFont="1" applyFill="1" applyBorder="1" applyAlignment="1">
      <alignment horizontal="right"/>
    </xf>
    <xf numFmtId="165" fontId="2" fillId="0" borderId="47" xfId="0" applyNumberFormat="1" applyFont="1" applyFill="1" applyBorder="1" applyAlignment="1">
      <alignment horizontal="right"/>
    </xf>
    <xf numFmtId="0" fontId="5" fillId="0" borderId="0" xfId="1"/>
    <xf numFmtId="0" fontId="2" fillId="0" borderId="39" xfId="1" applyFont="1" applyFill="1" applyBorder="1" applyAlignment="1">
      <alignment horizontal="center" vertical="center" wrapText="1"/>
    </xf>
    <xf numFmtId="0" fontId="2" fillId="0" borderId="25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13" xfId="1" applyNumberFormat="1" applyFont="1" applyFill="1" applyBorder="1" applyAlignment="1">
      <alignment horizontal="center" vertical="center" wrapText="1"/>
    </xf>
    <xf numFmtId="0" fontId="5" fillId="0" borderId="0" xfId="1" applyFont="1" applyFill="1" applyBorder="1"/>
    <xf numFmtId="0" fontId="2" fillId="0" borderId="30" xfId="1" applyNumberFormat="1" applyFont="1" applyFill="1" applyBorder="1" applyAlignment="1">
      <alignment horizontal="center" vertical="center" wrapText="1"/>
    </xf>
    <xf numFmtId="0" fontId="5" fillId="0" borderId="0" xfId="1" applyFont="1" applyFill="1"/>
    <xf numFmtId="0" fontId="2" fillId="0" borderId="1" xfId="1" applyFont="1" applyFill="1" applyBorder="1" applyAlignment="1">
      <alignment horizontal="center" vertical="center" wrapText="1"/>
    </xf>
    <xf numFmtId="17" fontId="2" fillId="0" borderId="42" xfId="1" quotePrefix="1" applyNumberFormat="1" applyFont="1" applyFill="1" applyBorder="1" applyAlignment="1">
      <alignment horizontal="center" vertical="center" wrapText="1"/>
    </xf>
    <xf numFmtId="0" fontId="2" fillId="0" borderId="42" xfId="1" quotePrefix="1" applyFont="1" applyFill="1" applyBorder="1" applyAlignment="1">
      <alignment horizontal="center" vertical="center" wrapText="1"/>
    </xf>
    <xf numFmtId="0" fontId="5" fillId="0" borderId="1" xfId="1" applyFont="1" applyFill="1" applyBorder="1"/>
    <xf numFmtId="17" fontId="2" fillId="0" borderId="17" xfId="1" quotePrefix="1" applyNumberFormat="1" applyFont="1" applyFill="1" applyBorder="1" applyAlignment="1">
      <alignment horizontal="center" vertical="center" wrapText="1"/>
    </xf>
    <xf numFmtId="0" fontId="2" fillId="0" borderId="40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/>
    </xf>
    <xf numFmtId="0" fontId="5" fillId="0" borderId="0" xfId="1" applyBorder="1"/>
    <xf numFmtId="0" fontId="5" fillId="0" borderId="31" xfId="1" applyBorder="1"/>
    <xf numFmtId="0" fontId="2" fillId="0" borderId="32" xfId="1" applyNumberFormat="1" applyFont="1" applyFill="1" applyBorder="1"/>
    <xf numFmtId="0" fontId="2" fillId="0" borderId="0" xfId="1" applyNumberFormat="1" applyFont="1" applyFill="1" applyBorder="1" applyAlignment="1">
      <alignment horizontal="left" indent="2"/>
    </xf>
    <xf numFmtId="164" fontId="4" fillId="0" borderId="0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/>
    </xf>
    <xf numFmtId="164" fontId="4" fillId="0" borderId="0" xfId="1" applyNumberFormat="1" applyFont="1" applyFill="1" applyBorder="1" applyAlignment="1">
      <alignment horizontal="right" vertical="center" indent="1"/>
    </xf>
    <xf numFmtId="164" fontId="4" fillId="0" borderId="0" xfId="1" applyNumberFormat="1" applyFont="1" applyFill="1" applyBorder="1" applyAlignment="1">
      <alignment horizontal="right" indent="1"/>
    </xf>
    <xf numFmtId="164" fontId="4" fillId="0" borderId="31" xfId="1" applyNumberFormat="1" applyFont="1" applyFill="1" applyBorder="1" applyAlignment="1">
      <alignment horizontal="right" vertical="center" indent="1"/>
    </xf>
    <xf numFmtId="0" fontId="2" fillId="0" borderId="55" xfId="1" applyNumberFormat="1" applyFont="1" applyFill="1" applyBorder="1" applyAlignment="1">
      <alignment horizontal="left" indent="2"/>
    </xf>
    <xf numFmtId="165" fontId="4" fillId="0" borderId="0" xfId="1" applyNumberFormat="1" applyFont="1" applyFill="1" applyBorder="1" applyAlignment="1">
      <alignment horizontal="right" vertical="center"/>
    </xf>
    <xf numFmtId="165" fontId="4" fillId="0" borderId="31" xfId="1" applyNumberFormat="1" applyFont="1" applyFill="1" applyBorder="1" applyAlignment="1">
      <alignment horizontal="right" vertical="center"/>
    </xf>
    <xf numFmtId="0" fontId="2" fillId="0" borderId="4" xfId="1" applyNumberFormat="1" applyFont="1" applyFill="1" applyBorder="1" applyAlignment="1">
      <alignment horizontal="left" indent="2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/>
    </xf>
    <xf numFmtId="165" fontId="4" fillId="0" borderId="1" xfId="1" applyNumberFormat="1" applyFont="1" applyFill="1" applyBorder="1" applyAlignment="1">
      <alignment horizontal="right" vertical="center"/>
    </xf>
    <xf numFmtId="165" fontId="4" fillId="0" borderId="9" xfId="1" applyNumberFormat="1" applyFont="1" applyFill="1" applyBorder="1" applyAlignment="1">
      <alignment horizontal="right" vertical="center"/>
    </xf>
    <xf numFmtId="0" fontId="4" fillId="0" borderId="40" xfId="1" applyFont="1" applyFill="1" applyBorder="1"/>
    <xf numFmtId="0" fontId="4" fillId="0" borderId="0" xfId="1" applyFont="1" applyFill="1" applyBorder="1"/>
    <xf numFmtId="166" fontId="4" fillId="0" borderId="0" xfId="1" applyNumberFormat="1" applyFont="1" applyFill="1" applyBorder="1" applyAlignment="1">
      <alignment horizontal="center" vertical="center"/>
    </xf>
    <xf numFmtId="165" fontId="4" fillId="0" borderId="0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right" vertical="center"/>
    </xf>
    <xf numFmtId="164" fontId="4" fillId="0" borderId="0" xfId="1" applyNumberFormat="1" applyFont="1" applyFill="1" applyBorder="1" applyAlignment="1">
      <alignment horizontal="right"/>
    </xf>
    <xf numFmtId="164" fontId="4" fillId="0" borderId="31" xfId="1" applyNumberFormat="1" applyFont="1" applyFill="1" applyBorder="1" applyAlignment="1">
      <alignment horizontal="right" vertical="center"/>
    </xf>
    <xf numFmtId="0" fontId="2" fillId="0" borderId="0" xfId="1" applyNumberFormat="1" applyFont="1" applyFill="1" applyBorder="1"/>
    <xf numFmtId="0" fontId="2" fillId="0" borderId="40" xfId="1" applyNumberFormat="1" applyFont="1" applyFill="1" applyBorder="1" applyAlignment="1">
      <alignment horizontal="left" indent="2"/>
    </xf>
    <xf numFmtId="0" fontId="5" fillId="0" borderId="40" xfId="1" applyFont="1" applyFill="1" applyBorder="1"/>
    <xf numFmtId="0" fontId="2" fillId="0" borderId="40" xfId="1" applyNumberFormat="1" applyFont="1" applyFill="1" applyBorder="1" applyAlignment="1">
      <alignment horizontal="left" wrapText="1" indent="2"/>
    </xf>
    <xf numFmtId="0" fontId="2" fillId="0" borderId="0" xfId="1" applyNumberFormat="1" applyFont="1" applyFill="1" applyBorder="1" applyAlignment="1">
      <alignment horizontal="left" wrapText="1" indent="2"/>
    </xf>
    <xf numFmtId="0" fontId="2" fillId="0" borderId="4" xfId="1" applyNumberFormat="1" applyFont="1" applyFill="1" applyBorder="1" applyAlignment="1">
      <alignment horizontal="left" wrapText="1" indent="2"/>
    </xf>
    <xf numFmtId="165" fontId="5" fillId="0" borderId="0" xfId="1" applyNumberFormat="1" applyBorder="1" applyAlignment="1">
      <alignment horizontal="right"/>
    </xf>
    <xf numFmtId="0" fontId="2" fillId="0" borderId="32" xfId="1" applyNumberFormat="1" applyFont="1" applyFill="1" applyBorder="1" applyAlignment="1">
      <alignment vertical="center" wrapText="1"/>
    </xf>
    <xf numFmtId="0" fontId="2" fillId="0" borderId="0" xfId="1" applyNumberFormat="1" applyFont="1" applyFill="1" applyBorder="1" applyAlignment="1">
      <alignment vertical="center" wrapText="1"/>
    </xf>
    <xf numFmtId="0" fontId="2" fillId="0" borderId="1" xfId="1" applyNumberFormat="1" applyFont="1" applyFill="1" applyBorder="1" applyAlignment="1">
      <alignment horizontal="left" indent="2"/>
    </xf>
    <xf numFmtId="0" fontId="5" fillId="0" borderId="1" xfId="1" applyBorder="1"/>
    <xf numFmtId="0" fontId="5" fillId="0" borderId="0" xfId="1" applyFont="1"/>
    <xf numFmtId="0" fontId="5" fillId="0" borderId="0" xfId="3" applyFont="1"/>
    <xf numFmtId="0" fontId="4" fillId="0" borderId="0" xfId="3" applyFont="1" applyFill="1"/>
    <xf numFmtId="0" fontId="4" fillId="0" borderId="0" xfId="3" applyFont="1"/>
    <xf numFmtId="0" fontId="5" fillId="0" borderId="40" xfId="3" applyFont="1" applyBorder="1"/>
    <xf numFmtId="0" fontId="5" fillId="0" borderId="0" xfId="3" applyFont="1" applyBorder="1"/>
    <xf numFmtId="0" fontId="5" fillId="0" borderId="31" xfId="3" applyFont="1" applyBorder="1"/>
    <xf numFmtId="0" fontId="5" fillId="0" borderId="0" xfId="3" applyFont="1" applyFill="1"/>
    <xf numFmtId="0" fontId="2" fillId="0" borderId="49" xfId="3" applyFont="1" applyFill="1" applyBorder="1" applyAlignment="1">
      <alignment horizontal="center" vertical="center"/>
    </xf>
    <xf numFmtId="0" fontId="2" fillId="0" borderId="20" xfId="3" applyFont="1" applyFill="1" applyBorder="1" applyAlignment="1">
      <alignment horizontal="center" vertical="center"/>
    </xf>
    <xf numFmtId="0" fontId="2" fillId="0" borderId="29" xfId="3" applyFont="1" applyFill="1" applyBorder="1" applyAlignment="1">
      <alignment horizontal="center" vertical="center" wrapText="1"/>
    </xf>
    <xf numFmtId="0" fontId="2" fillId="0" borderId="10" xfId="3" applyFont="1" applyFill="1" applyBorder="1" applyAlignment="1">
      <alignment horizontal="center"/>
    </xf>
    <xf numFmtId="0" fontId="2" fillId="0" borderId="50" xfId="3" applyFont="1" applyFill="1" applyBorder="1" applyAlignment="1">
      <alignment horizontal="center"/>
    </xf>
    <xf numFmtId="0" fontId="2" fillId="0" borderId="12" xfId="3" applyFont="1" applyFill="1" applyBorder="1" applyAlignment="1">
      <alignment horizontal="center"/>
    </xf>
    <xf numFmtId="49" fontId="2" fillId="0" borderId="11" xfId="3" applyNumberFormat="1" applyFont="1" applyFill="1" applyBorder="1" applyAlignment="1">
      <alignment horizontal="center"/>
    </xf>
    <xf numFmtId="49" fontId="2" fillId="0" borderId="12" xfId="3" applyNumberFormat="1" applyFont="1" applyFill="1" applyBorder="1" applyAlignment="1">
      <alignment horizontal="center"/>
    </xf>
    <xf numFmtId="49" fontId="2" fillId="0" borderId="47" xfId="3" applyNumberFormat="1" applyFont="1" applyFill="1" applyBorder="1" applyAlignment="1">
      <alignment horizontal="center"/>
    </xf>
    <xf numFmtId="0" fontId="4" fillId="0" borderId="15" xfId="3" quotePrefix="1" applyFont="1" applyFill="1" applyBorder="1" applyAlignment="1">
      <alignment wrapText="1"/>
    </xf>
    <xf numFmtId="0" fontId="4" fillId="0" borderId="2" xfId="3" quotePrefix="1" applyFont="1" applyFill="1" applyBorder="1" applyAlignment="1">
      <alignment wrapText="1"/>
    </xf>
    <xf numFmtId="17" fontId="4" fillId="0" borderId="2" xfId="3" quotePrefix="1" applyNumberFormat="1" applyFont="1" applyFill="1" applyBorder="1" applyAlignment="1">
      <alignment wrapText="1"/>
    </xf>
    <xf numFmtId="0" fontId="2" fillId="0" borderId="6" xfId="3" applyNumberFormat="1" applyFont="1" applyFill="1" applyBorder="1" applyAlignment="1">
      <alignment horizontal="center"/>
    </xf>
    <xf numFmtId="49" fontId="2" fillId="0" borderId="7" xfId="3" applyNumberFormat="1" applyFont="1" applyFill="1" applyBorder="1" applyAlignment="1">
      <alignment horizontal="center"/>
    </xf>
    <xf numFmtId="49" fontId="2" fillId="0" borderId="8" xfId="3" applyNumberFormat="1" applyFont="1" applyFill="1" applyBorder="1" applyAlignment="1">
      <alignment horizontal="center"/>
    </xf>
    <xf numFmtId="49" fontId="2" fillId="0" borderId="35" xfId="3" applyNumberFormat="1" applyFont="1" applyFill="1" applyBorder="1" applyAlignment="1">
      <alignment horizontal="center" vertical="center" wrapText="1"/>
    </xf>
    <xf numFmtId="16" fontId="5" fillId="0" borderId="0" xfId="3" quotePrefix="1" applyNumberFormat="1" applyFont="1" applyFill="1"/>
    <xf numFmtId="0" fontId="2" fillId="0" borderId="14" xfId="3" applyFont="1" applyFill="1" applyBorder="1"/>
    <xf numFmtId="164" fontId="4" fillId="0" borderId="5" xfId="3" applyNumberFormat="1" applyFont="1" applyFill="1" applyBorder="1" applyAlignment="1">
      <alignment horizontal="right"/>
    </xf>
    <xf numFmtId="164" fontId="4" fillId="0" borderId="18" xfId="3" applyNumberFormat="1" applyFont="1" applyFill="1" applyBorder="1" applyAlignment="1">
      <alignment horizontal="right"/>
    </xf>
    <xf numFmtId="0" fontId="4" fillId="0" borderId="37" xfId="3" applyFont="1" applyBorder="1"/>
    <xf numFmtId="0" fontId="4" fillId="0" borderId="0" xfId="3" applyFont="1" applyBorder="1"/>
    <xf numFmtId="0" fontId="4" fillId="0" borderId="19" xfId="3" applyFont="1" applyBorder="1"/>
    <xf numFmtId="0" fontId="4" fillId="0" borderId="31" xfId="3" applyFont="1" applyBorder="1"/>
    <xf numFmtId="164" fontId="4" fillId="0" borderId="44" xfId="3" applyNumberFormat="1" applyFont="1" applyFill="1" applyBorder="1" applyAlignment="1">
      <alignment horizontal="right"/>
    </xf>
    <xf numFmtId="0" fontId="5" fillId="0" borderId="40" xfId="3" applyFont="1" applyFill="1" applyBorder="1"/>
    <xf numFmtId="0" fontId="5" fillId="0" borderId="0" xfId="3" applyFont="1" applyFill="1" applyBorder="1"/>
    <xf numFmtId="0" fontId="5" fillId="0" borderId="31" xfId="3" applyFont="1" applyFill="1" applyBorder="1"/>
    <xf numFmtId="0" fontId="2" fillId="0" borderId="2" xfId="3" applyFont="1" applyFill="1" applyBorder="1"/>
    <xf numFmtId="2" fontId="4" fillId="0" borderId="40" xfId="3" applyNumberFormat="1" applyFont="1" applyFill="1" applyBorder="1" applyAlignment="1">
      <alignment horizontal="center"/>
    </xf>
    <xf numFmtId="2" fontId="4" fillId="0" borderId="19" xfId="3" applyNumberFormat="1" applyFont="1" applyFill="1" applyBorder="1" applyAlignment="1">
      <alignment horizontal="center"/>
    </xf>
    <xf numFmtId="2" fontId="4" fillId="0" borderId="37" xfId="3" applyNumberFormat="1" applyFont="1" applyFill="1" applyBorder="1" applyAlignment="1">
      <alignment horizontal="center"/>
    </xf>
    <xf numFmtId="2" fontId="4" fillId="0" borderId="0" xfId="3" applyNumberFormat="1" applyFont="1" applyFill="1" applyBorder="1" applyAlignment="1">
      <alignment horizontal="center"/>
    </xf>
    <xf numFmtId="2" fontId="4" fillId="0" borderId="31" xfId="3" applyNumberFormat="1" applyFont="1" applyFill="1" applyBorder="1" applyAlignment="1">
      <alignment horizontal="center"/>
    </xf>
    <xf numFmtId="164" fontId="4" fillId="0" borderId="40" xfId="3" applyNumberFormat="1" applyFont="1" applyFill="1" applyBorder="1" applyAlignment="1">
      <alignment horizontal="center"/>
    </xf>
    <xf numFmtId="164" fontId="4" fillId="0" borderId="19" xfId="3" applyNumberFormat="1" applyFont="1" applyFill="1" applyBorder="1" applyAlignment="1">
      <alignment horizontal="center"/>
    </xf>
    <xf numFmtId="164" fontId="4" fillId="0" borderId="37" xfId="3" applyNumberFormat="1" applyFont="1" applyFill="1" applyBorder="1" applyAlignment="1">
      <alignment horizontal="center"/>
    </xf>
    <xf numFmtId="164" fontId="4" fillId="0" borderId="0" xfId="3" applyNumberFormat="1" applyFont="1" applyFill="1" applyBorder="1" applyAlignment="1">
      <alignment horizontal="center"/>
    </xf>
    <xf numFmtId="164" fontId="4" fillId="0" borderId="31" xfId="3" applyNumberFormat="1" applyFont="1" applyFill="1" applyBorder="1" applyAlignment="1">
      <alignment horizontal="center"/>
    </xf>
    <xf numFmtId="0" fontId="2" fillId="0" borderId="2" xfId="3" applyFont="1" applyFill="1" applyBorder="1" applyAlignment="1">
      <alignment vertical="center"/>
    </xf>
    <xf numFmtId="164" fontId="4" fillId="0" borderId="44" xfId="3" applyNumberFormat="1" applyFont="1" applyFill="1" applyBorder="1" applyAlignment="1">
      <alignment horizontal="center" vertical="center"/>
    </xf>
    <xf numFmtId="164" fontId="4" fillId="0" borderId="37" xfId="3" applyNumberFormat="1" applyFont="1" applyFill="1" applyBorder="1" applyAlignment="1">
      <alignment horizontal="center" vertical="center"/>
    </xf>
    <xf numFmtId="164" fontId="4" fillId="0" borderId="0" xfId="3" applyNumberFormat="1" applyFont="1" applyFill="1" applyBorder="1" applyAlignment="1">
      <alignment horizontal="center" vertical="center"/>
    </xf>
    <xf numFmtId="0" fontId="5" fillId="0" borderId="40" xfId="3" applyFont="1" applyBorder="1" applyAlignment="1">
      <alignment horizontal="center" vertical="center"/>
    </xf>
    <xf numFmtId="0" fontId="2" fillId="0" borderId="15" xfId="3" applyFont="1" applyFill="1" applyBorder="1"/>
    <xf numFmtId="164" fontId="4" fillId="0" borderId="32" xfId="3" applyNumberFormat="1" applyFont="1" applyFill="1" applyBorder="1" applyAlignment="1">
      <alignment horizontal="center"/>
    </xf>
    <xf numFmtId="164" fontId="4" fillId="0" borderId="20" xfId="3" applyNumberFormat="1" applyFont="1" applyFill="1" applyBorder="1" applyAlignment="1">
      <alignment horizontal="center"/>
    </xf>
    <xf numFmtId="164" fontId="4" fillId="0" borderId="29" xfId="3" applyNumberFormat="1" applyFont="1" applyFill="1" applyBorder="1" applyAlignment="1">
      <alignment horizontal="center"/>
    </xf>
    <xf numFmtId="164" fontId="4" fillId="0" borderId="13" xfId="3" applyNumberFormat="1" applyFont="1" applyFill="1" applyBorder="1" applyAlignment="1">
      <alignment horizontal="center"/>
    </xf>
    <xf numFmtId="164" fontId="4" fillId="0" borderId="13" xfId="3" applyNumberFormat="1" applyFont="1" applyFill="1" applyBorder="1"/>
    <xf numFmtId="164" fontId="4" fillId="0" borderId="20" xfId="3" applyNumberFormat="1" applyFont="1" applyFill="1" applyBorder="1"/>
    <xf numFmtId="164" fontId="4" fillId="0" borderId="30" xfId="3" applyNumberFormat="1" applyFont="1" applyFill="1" applyBorder="1"/>
    <xf numFmtId="0" fontId="2" fillId="0" borderId="15" xfId="3" applyFont="1" applyFill="1" applyBorder="1" applyAlignment="1">
      <alignment vertical="center"/>
    </xf>
    <xf numFmtId="0" fontId="4" fillId="0" borderId="36" xfId="3" applyFont="1" applyFill="1" applyBorder="1" applyAlignment="1">
      <alignment horizontal="center" vertical="center"/>
    </xf>
    <xf numFmtId="164" fontId="4" fillId="0" borderId="29" xfId="3" applyNumberFormat="1" applyFont="1" applyFill="1" applyBorder="1" applyAlignment="1">
      <alignment horizontal="center" vertical="center"/>
    </xf>
    <xf numFmtId="0" fontId="4" fillId="0" borderId="13" xfId="3" applyFont="1" applyFill="1" applyBorder="1" applyAlignment="1">
      <alignment vertical="center"/>
    </xf>
    <xf numFmtId="164" fontId="4" fillId="0" borderId="29" xfId="3" applyNumberFormat="1" applyFont="1" applyFill="1" applyBorder="1" applyAlignment="1">
      <alignment vertical="center"/>
    </xf>
    <xf numFmtId="0" fontId="2" fillId="0" borderId="3" xfId="3" applyFont="1" applyFill="1" applyBorder="1"/>
    <xf numFmtId="2" fontId="2" fillId="0" borderId="4" xfId="3" applyNumberFormat="1" applyFont="1" applyFill="1" applyBorder="1" applyAlignment="1">
      <alignment horizontal="center"/>
    </xf>
    <xf numFmtId="2" fontId="2" fillId="0" borderId="12" xfId="3" applyNumberFormat="1" applyFont="1" applyFill="1" applyBorder="1" applyAlignment="1">
      <alignment horizontal="center"/>
    </xf>
    <xf numFmtId="2" fontId="2" fillId="0" borderId="38" xfId="3" applyNumberFormat="1" applyFont="1" applyFill="1" applyBorder="1" applyAlignment="1">
      <alignment horizontal="center"/>
    </xf>
    <xf numFmtId="2" fontId="2" fillId="0" borderId="1" xfId="3" applyNumberFormat="1" applyFont="1" applyFill="1" applyBorder="1" applyAlignment="1">
      <alignment horizontal="center"/>
    </xf>
    <xf numFmtId="2" fontId="2" fillId="0" borderId="9" xfId="3" applyNumberFormat="1" applyFont="1" applyFill="1" applyBorder="1" applyAlignment="1">
      <alignment horizontal="center"/>
    </xf>
    <xf numFmtId="0" fontId="2" fillId="0" borderId="41" xfId="3" applyFont="1" applyFill="1" applyBorder="1" applyAlignment="1"/>
    <xf numFmtId="0" fontId="2" fillId="0" borderId="17" xfId="3" applyFont="1" applyFill="1" applyBorder="1" applyAlignment="1"/>
    <xf numFmtId="164" fontId="2" fillId="0" borderId="4" xfId="3" applyNumberFormat="1" applyFont="1" applyFill="1" applyBorder="1" applyAlignment="1">
      <alignment horizontal="center"/>
    </xf>
    <xf numFmtId="164" fontId="2" fillId="0" borderId="12" xfId="3" applyNumberFormat="1" applyFont="1" applyFill="1" applyBorder="1" applyAlignment="1">
      <alignment horizontal="center"/>
    </xf>
    <xf numFmtId="164" fontId="2" fillId="0" borderId="38" xfId="3" applyNumberFormat="1" applyFont="1" applyFill="1" applyBorder="1" applyAlignment="1">
      <alignment horizontal="center"/>
    </xf>
    <xf numFmtId="164" fontId="2" fillId="0" borderId="1" xfId="3" applyNumberFormat="1" applyFont="1" applyFill="1" applyBorder="1" applyAlignment="1">
      <alignment horizontal="center"/>
    </xf>
    <xf numFmtId="164" fontId="2" fillId="0" borderId="9" xfId="3" applyNumberFormat="1" applyFont="1" applyFill="1" applyBorder="1" applyAlignment="1">
      <alignment horizontal="center"/>
    </xf>
    <xf numFmtId="0" fontId="2" fillId="0" borderId="16" xfId="3" applyFont="1" applyFill="1" applyBorder="1" applyAlignment="1">
      <alignment vertical="center"/>
    </xf>
    <xf numFmtId="164" fontId="2" fillId="0" borderId="6" xfId="3" applyNumberFormat="1" applyFont="1" applyFill="1" applyBorder="1" applyAlignment="1">
      <alignment horizontal="center" vertical="center"/>
    </xf>
    <xf numFmtId="164" fontId="2" fillId="0" borderId="35" xfId="3" applyNumberFormat="1" applyFont="1" applyFill="1" applyBorder="1" applyAlignment="1">
      <alignment horizontal="center" vertical="center"/>
    </xf>
    <xf numFmtId="164" fontId="2" fillId="0" borderId="57" xfId="3" applyNumberFormat="1" applyFont="1" applyFill="1" applyBorder="1" applyAlignment="1">
      <alignment horizontal="center" vertical="center"/>
    </xf>
    <xf numFmtId="0" fontId="4" fillId="0" borderId="0" xfId="3" applyFont="1" applyFill="1" applyBorder="1"/>
    <xf numFmtId="164" fontId="7" fillId="0" borderId="0" xfId="3" applyNumberFormat="1" applyFont="1" applyFill="1" applyBorder="1" applyAlignment="1"/>
    <xf numFmtId="164" fontId="4" fillId="0" borderId="0" xfId="3" applyNumberFormat="1" applyFont="1" applyFill="1" applyBorder="1" applyAlignment="1"/>
    <xf numFmtId="0" fontId="1" fillId="0" borderId="0" xfId="3" quotePrefix="1" applyNumberFormat="1" applyFont="1"/>
    <xf numFmtId="0" fontId="2" fillId="0" borderId="25" xfId="1" applyNumberFormat="1" applyFont="1" applyFill="1" applyBorder="1" applyAlignment="1">
      <alignment horizontal="center" vertical="center" wrapText="1"/>
    </xf>
    <xf numFmtId="17" fontId="10" fillId="0" borderId="13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17" fontId="2" fillId="0" borderId="57" xfId="1" quotePrefix="1" applyNumberFormat="1" applyFont="1" applyFill="1" applyBorder="1" applyAlignment="1">
      <alignment horizontal="center" vertical="center" wrapText="1"/>
    </xf>
    <xf numFmtId="0" fontId="2" fillId="0" borderId="57" xfId="1" quotePrefix="1" applyFont="1" applyFill="1" applyBorder="1" applyAlignment="1">
      <alignment horizontal="center" vertical="center" wrapText="1"/>
    </xf>
    <xf numFmtId="17" fontId="2" fillId="0" borderId="1" xfId="1" quotePrefix="1" applyNumberFormat="1" applyFont="1" applyFill="1" applyBorder="1" applyAlignment="1">
      <alignment horizontal="center" vertical="center" wrapText="1"/>
    </xf>
    <xf numFmtId="17" fontId="10" fillId="0" borderId="1" xfId="1" applyNumberFormat="1" applyFont="1" applyFill="1" applyBorder="1" applyAlignment="1">
      <alignment horizontal="center" vertical="center" wrapText="1"/>
    </xf>
    <xf numFmtId="0" fontId="10" fillId="0" borderId="0" xfId="1" applyFont="1" applyBorder="1" applyAlignment="1">
      <alignment horizontal="center"/>
    </xf>
    <xf numFmtId="0" fontId="2" fillId="0" borderId="13" xfId="1" applyNumberFormat="1" applyFont="1" applyFill="1" applyBorder="1" applyAlignment="1"/>
    <xf numFmtId="0" fontId="2" fillId="0" borderId="0" xfId="1" applyNumberFormat="1" applyFont="1" applyFill="1" applyBorder="1" applyAlignment="1"/>
    <xf numFmtId="164" fontId="2" fillId="0" borderId="13" xfId="1" applyNumberFormat="1" applyFont="1" applyFill="1" applyBorder="1" applyAlignment="1">
      <alignment horizontal="center"/>
    </xf>
    <xf numFmtId="164" fontId="10" fillId="0" borderId="0" xfId="1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165" fontId="2" fillId="0" borderId="13" xfId="1" applyNumberFormat="1" applyFont="1" applyFill="1" applyBorder="1" applyAlignment="1"/>
    <xf numFmtId="0" fontId="10" fillId="0" borderId="0" xfId="1" applyNumberFormat="1" applyFont="1" applyFill="1" applyBorder="1" applyAlignment="1"/>
    <xf numFmtId="164" fontId="11" fillId="0" borderId="0" xfId="1" applyNumberFormat="1" applyFont="1" applyFill="1" applyBorder="1" applyAlignment="1">
      <alignment horizontal="center" vertical="center"/>
    </xf>
    <xf numFmtId="2" fontId="11" fillId="0" borderId="0" xfId="1" applyNumberFormat="1" applyFont="1" applyFill="1" applyBorder="1" applyAlignment="1">
      <alignment horizontal="center" vertical="center"/>
    </xf>
    <xf numFmtId="2" fontId="4" fillId="0" borderId="0" xfId="1" applyNumberFormat="1" applyFont="1" applyFill="1" applyBorder="1" applyAlignment="1">
      <alignment horizontal="center"/>
    </xf>
    <xf numFmtId="0" fontId="2" fillId="0" borderId="13" xfId="1" applyNumberFormat="1" applyFont="1" applyFill="1" applyBorder="1"/>
    <xf numFmtId="164" fontId="5" fillId="0" borderId="0" xfId="1" applyNumberFormat="1" applyBorder="1" applyAlignment="1">
      <alignment horizontal="center"/>
    </xf>
    <xf numFmtId="2" fontId="4" fillId="0" borderId="0" xfId="1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left" wrapText="1" indent="2"/>
    </xf>
    <xf numFmtId="164" fontId="5" fillId="0" borderId="0" xfId="1" applyNumberFormat="1" applyAlignment="1">
      <alignment horizontal="center"/>
    </xf>
    <xf numFmtId="164" fontId="12" fillId="0" borderId="0" xfId="1" applyNumberFormat="1" applyFont="1" applyAlignment="1">
      <alignment horizontal="center"/>
    </xf>
    <xf numFmtId="0" fontId="2" fillId="0" borderId="13" xfId="1" applyNumberFormat="1" applyFont="1" applyFill="1" applyBorder="1" applyAlignment="1">
      <alignment vertical="center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NumberFormat="1" applyFont="1" applyFill="1" applyAlignment="1">
      <alignment horizontal="left" wrapText="1"/>
    </xf>
    <xf numFmtId="0" fontId="12" fillId="0" borderId="0" xfId="1" applyFont="1"/>
    <xf numFmtId="0" fontId="2" fillId="0" borderId="45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wrapText="1"/>
    </xf>
    <xf numFmtId="0" fontId="2" fillId="0" borderId="25" xfId="0" applyFont="1" applyFill="1" applyBorder="1" applyAlignment="1">
      <alignment horizontal="center" wrapText="1"/>
    </xf>
    <xf numFmtId="0" fontId="2" fillId="0" borderId="54" xfId="0" applyFont="1" applyFill="1" applyBorder="1" applyAlignment="1">
      <alignment horizontal="center" wrapText="1"/>
    </xf>
    <xf numFmtId="0" fontId="2" fillId="0" borderId="40" xfId="0" applyFont="1" applyFill="1" applyBorder="1" applyAlignment="1">
      <alignment horizontal="left" vertical="center"/>
    </xf>
    <xf numFmtId="0" fontId="2" fillId="0" borderId="31" xfId="0" applyFont="1" applyFill="1" applyBorder="1" applyAlignment="1">
      <alignment horizontal="left" vertical="center"/>
    </xf>
    <xf numFmtId="0" fontId="2" fillId="0" borderId="37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49" fontId="2" fillId="0" borderId="43" xfId="0" applyNumberFormat="1" applyFont="1" applyFill="1" applyBorder="1" applyAlignment="1">
      <alignment horizontal="center" vertical="center" wrapText="1"/>
    </xf>
    <xf numFmtId="49" fontId="2" fillId="0" borderId="17" xfId="0" applyNumberFormat="1" applyFont="1" applyFill="1" applyBorder="1" applyAlignment="1">
      <alignment horizontal="center" vertical="center" wrapText="1"/>
    </xf>
    <xf numFmtId="0" fontId="2" fillId="0" borderId="41" xfId="0" applyNumberFormat="1" applyFont="1" applyFill="1" applyBorder="1" applyAlignment="1">
      <alignment horizontal="center"/>
    </xf>
    <xf numFmtId="0" fontId="2" fillId="0" borderId="42" xfId="0" applyNumberFormat="1" applyFont="1" applyFill="1" applyBorder="1" applyAlignment="1">
      <alignment horizontal="center"/>
    </xf>
    <xf numFmtId="49" fontId="2" fillId="0" borderId="43" xfId="0" applyNumberFormat="1" applyFont="1" applyFill="1" applyBorder="1" applyAlignment="1">
      <alignment horizontal="center"/>
    </xf>
    <xf numFmtId="49" fontId="2" fillId="0" borderId="42" xfId="0" applyNumberFormat="1" applyFont="1" applyFill="1" applyBorder="1" applyAlignment="1">
      <alignment horizontal="center"/>
    </xf>
    <xf numFmtId="49" fontId="2" fillId="0" borderId="42" xfId="0" applyNumberFormat="1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wrapText="1"/>
    </xf>
    <xf numFmtId="0" fontId="2" fillId="0" borderId="22" xfId="0" applyFont="1" applyFill="1" applyBorder="1" applyAlignment="1">
      <alignment horizontal="center" wrapText="1"/>
    </xf>
    <xf numFmtId="0" fontId="2" fillId="0" borderId="23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7" fillId="0" borderId="39" xfId="0" applyFont="1" applyFill="1" applyBorder="1" applyAlignment="1">
      <alignment horizontal="left" vertical="center"/>
    </xf>
    <xf numFmtId="164" fontId="7" fillId="0" borderId="0" xfId="0" applyNumberFormat="1" applyFont="1" applyFill="1" applyBorder="1" applyAlignment="1">
      <alignment horizontal="left"/>
    </xf>
    <xf numFmtId="0" fontId="5" fillId="0" borderId="32" xfId="0" applyFont="1" applyBorder="1" applyAlignment="1">
      <alignment horizontal="left"/>
    </xf>
    <xf numFmtId="0" fontId="5" fillId="0" borderId="30" xfId="0" applyFont="1" applyBorder="1" applyAlignment="1">
      <alignment horizontal="left"/>
    </xf>
    <xf numFmtId="0" fontId="2" fillId="0" borderId="41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21" xfId="1" applyFont="1" applyFill="1" applyBorder="1" applyAlignment="1">
      <alignment horizontal="center" vertical="center" wrapText="1"/>
    </xf>
    <xf numFmtId="0" fontId="2" fillId="0" borderId="22" xfId="1" applyFont="1" applyFill="1" applyBorder="1" applyAlignment="1">
      <alignment horizontal="center" vertical="center" wrapText="1"/>
    </xf>
    <xf numFmtId="0" fontId="2" fillId="0" borderId="23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40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25" xfId="1" applyFont="1" applyFill="1" applyBorder="1" applyAlignment="1">
      <alignment horizontal="center" vertical="center" wrapText="1"/>
    </xf>
    <xf numFmtId="0" fontId="2" fillId="0" borderId="54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left" vertical="top" wrapText="1"/>
    </xf>
    <xf numFmtId="164" fontId="7" fillId="0" borderId="0" xfId="1" applyNumberFormat="1" applyFont="1" applyFill="1" applyBorder="1" applyAlignment="1">
      <alignment horizontal="left" vertical="center" wrapText="1"/>
    </xf>
    <xf numFmtId="0" fontId="2" fillId="0" borderId="40" xfId="3" applyFont="1" applyFill="1" applyBorder="1" applyAlignment="1">
      <alignment horizontal="left" vertical="center"/>
    </xf>
    <xf numFmtId="0" fontId="2" fillId="0" borderId="31" xfId="3" applyFont="1" applyFill="1" applyBorder="1" applyAlignment="1">
      <alignment horizontal="left" vertical="center"/>
    </xf>
    <xf numFmtId="0" fontId="5" fillId="0" borderId="32" xfId="3" applyFont="1" applyBorder="1" applyAlignment="1">
      <alignment horizontal="left"/>
    </xf>
    <xf numFmtId="0" fontId="5" fillId="0" borderId="30" xfId="3" applyFont="1" applyBorder="1" applyAlignment="1">
      <alignment horizontal="left"/>
    </xf>
    <xf numFmtId="164" fontId="7" fillId="0" borderId="0" xfId="3" applyNumberFormat="1" applyFont="1" applyFill="1" applyBorder="1" applyAlignment="1">
      <alignment horizontal="left"/>
    </xf>
    <xf numFmtId="49" fontId="2" fillId="0" borderId="35" xfId="3" applyNumberFormat="1" applyFont="1" applyFill="1" applyBorder="1" applyAlignment="1">
      <alignment horizontal="center" vertical="center" wrapText="1"/>
    </xf>
    <xf numFmtId="49" fontId="2" fillId="0" borderId="34" xfId="3" applyNumberFormat="1" applyFont="1" applyFill="1" applyBorder="1" applyAlignment="1">
      <alignment horizontal="center" vertical="center" wrapText="1"/>
    </xf>
    <xf numFmtId="0" fontId="5" fillId="0" borderId="5" xfId="3" applyFont="1" applyBorder="1" applyAlignment="1">
      <alignment horizontal="center"/>
    </xf>
    <xf numFmtId="0" fontId="5" fillId="0" borderId="28" xfId="3" applyFont="1" applyBorder="1" applyAlignment="1">
      <alignment horizontal="center"/>
    </xf>
    <xf numFmtId="0" fontId="2" fillId="0" borderId="33" xfId="3" applyNumberFormat="1" applyFont="1" applyFill="1" applyBorder="1" applyAlignment="1">
      <alignment horizontal="center"/>
    </xf>
    <xf numFmtId="0" fontId="2" fillId="0" borderId="8" xfId="3" applyNumberFormat="1" applyFont="1" applyFill="1" applyBorder="1" applyAlignment="1">
      <alignment horizontal="center"/>
    </xf>
    <xf numFmtId="49" fontId="2" fillId="0" borderId="35" xfId="3" applyNumberFormat="1" applyFont="1" applyFill="1" applyBorder="1" applyAlignment="1">
      <alignment horizontal="center"/>
    </xf>
    <xf numFmtId="49" fontId="2" fillId="0" borderId="8" xfId="3" applyNumberFormat="1" applyFont="1" applyFill="1" applyBorder="1" applyAlignment="1">
      <alignment horizontal="center"/>
    </xf>
    <xf numFmtId="49" fontId="2" fillId="0" borderId="8" xfId="3" applyNumberFormat="1" applyFont="1" applyFill="1" applyBorder="1" applyAlignment="1">
      <alignment horizontal="center" vertical="center" wrapText="1"/>
    </xf>
    <xf numFmtId="0" fontId="2" fillId="0" borderId="35" xfId="3" applyFont="1" applyFill="1" applyBorder="1" applyAlignment="1">
      <alignment horizontal="center" vertical="center"/>
    </xf>
    <xf numFmtId="0" fontId="2" fillId="0" borderId="8" xfId="3" applyFont="1" applyFill="1" applyBorder="1" applyAlignment="1">
      <alignment horizontal="center" vertical="center"/>
    </xf>
    <xf numFmtId="0" fontId="2" fillId="0" borderId="29" xfId="3" applyFont="1" applyFill="1" applyBorder="1" applyAlignment="1">
      <alignment horizontal="center" vertical="center" wrapText="1"/>
    </xf>
    <xf numFmtId="0" fontId="2" fillId="0" borderId="20" xfId="3" applyFont="1" applyFill="1" applyBorder="1" applyAlignment="1">
      <alignment horizontal="center" vertical="center" wrapText="1"/>
    </xf>
    <xf numFmtId="0" fontId="2" fillId="0" borderId="48" xfId="3" applyFont="1" applyFill="1" applyBorder="1" applyAlignment="1">
      <alignment horizontal="center" vertical="center"/>
    </xf>
    <xf numFmtId="0" fontId="2" fillId="0" borderId="36" xfId="3" applyFont="1" applyFill="1" applyBorder="1" applyAlignment="1">
      <alignment horizontal="center" vertical="center"/>
    </xf>
    <xf numFmtId="0" fontId="2" fillId="0" borderId="56" xfId="3" applyFont="1" applyFill="1" applyBorder="1" applyAlignment="1">
      <alignment horizontal="center" vertical="center" wrapText="1"/>
    </xf>
    <xf numFmtId="0" fontId="2" fillId="0" borderId="25" xfId="3" applyFont="1" applyFill="1" applyBorder="1" applyAlignment="1">
      <alignment horizontal="center" vertical="center" wrapText="1"/>
    </xf>
    <xf numFmtId="0" fontId="2" fillId="0" borderId="27" xfId="3" applyFont="1" applyFill="1" applyBorder="1" applyAlignment="1">
      <alignment horizontal="center" vertical="center" wrapText="1"/>
    </xf>
    <xf numFmtId="0" fontId="2" fillId="0" borderId="5" xfId="3" applyFont="1" applyFill="1" applyBorder="1" applyAlignment="1">
      <alignment horizontal="center" vertical="center" wrapText="1"/>
    </xf>
    <xf numFmtId="0" fontId="2" fillId="0" borderId="39" xfId="3" applyFont="1" applyFill="1" applyBorder="1" applyAlignment="1">
      <alignment horizontal="center" vertical="center" wrapText="1"/>
    </xf>
    <xf numFmtId="0" fontId="2" fillId="0" borderId="28" xfId="3" applyFont="1" applyFill="1" applyBorder="1" applyAlignment="1">
      <alignment horizontal="center" vertical="center" wrapText="1"/>
    </xf>
    <xf numFmtId="0" fontId="2" fillId="0" borderId="40" xfId="3" applyFont="1" applyFill="1" applyBorder="1" applyAlignment="1">
      <alignment horizontal="center" vertical="center" wrapText="1"/>
    </xf>
    <xf numFmtId="0" fontId="2" fillId="0" borderId="0" xfId="3" applyFont="1" applyFill="1" applyBorder="1" applyAlignment="1">
      <alignment horizontal="center" vertical="center" wrapText="1"/>
    </xf>
    <xf numFmtId="0" fontId="2" fillId="0" borderId="31" xfId="3" applyFont="1" applyFill="1" applyBorder="1" applyAlignment="1">
      <alignment horizontal="center" vertical="center" wrapText="1"/>
    </xf>
    <xf numFmtId="0" fontId="2" fillId="0" borderId="32" xfId="3" applyFont="1" applyFill="1" applyBorder="1" applyAlignment="1">
      <alignment horizontal="center" vertical="center" wrapText="1"/>
    </xf>
    <xf numFmtId="0" fontId="2" fillId="0" borderId="13" xfId="3" applyFont="1" applyFill="1" applyBorder="1" applyAlignment="1">
      <alignment horizontal="center" vertical="center" wrapText="1"/>
    </xf>
    <xf numFmtId="0" fontId="2" fillId="0" borderId="30" xfId="3" applyFont="1" applyFill="1" applyBorder="1" applyAlignment="1">
      <alignment horizontal="center" vertical="center" wrapText="1"/>
    </xf>
    <xf numFmtId="0" fontId="2" fillId="0" borderId="14" xfId="3" applyFont="1" applyFill="1" applyBorder="1" applyAlignment="1">
      <alignment horizontal="center" vertical="center" wrapText="1"/>
    </xf>
    <xf numFmtId="0" fontId="4" fillId="0" borderId="2" xfId="3" applyFont="1" applyFill="1" applyBorder="1" applyAlignment="1">
      <alignment wrapText="1"/>
    </xf>
    <xf numFmtId="0" fontId="2" fillId="0" borderId="21" xfId="3" applyFont="1" applyFill="1" applyBorder="1" applyAlignment="1">
      <alignment horizontal="center" vertical="center" wrapText="1"/>
    </xf>
    <xf numFmtId="0" fontId="2" fillId="0" borderId="22" xfId="3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/>
    </xf>
    <xf numFmtId="0" fontId="2" fillId="0" borderId="23" xfId="3" applyFont="1" applyFill="1" applyBorder="1" applyAlignment="1">
      <alignment horizontal="center" vertical="center" wrapText="1"/>
    </xf>
    <xf numFmtId="0" fontId="4" fillId="0" borderId="3" xfId="3" applyFont="1" applyFill="1" applyBorder="1" applyAlignment="1">
      <alignment wrapText="1"/>
    </xf>
    <xf numFmtId="0" fontId="2" fillId="0" borderId="5" xfId="3" applyFont="1" applyFill="1" applyBorder="1" applyAlignment="1">
      <alignment horizontal="center" vertical="center"/>
    </xf>
    <xf numFmtId="0" fontId="2" fillId="0" borderId="18" xfId="3" applyFont="1" applyFill="1" applyBorder="1" applyAlignment="1">
      <alignment horizontal="center" vertical="center"/>
    </xf>
    <xf numFmtId="0" fontId="2" fillId="0" borderId="32" xfId="3" applyFont="1" applyFill="1" applyBorder="1" applyAlignment="1">
      <alignment horizontal="center" vertical="center"/>
    </xf>
    <xf numFmtId="0" fontId="2" fillId="0" borderId="20" xfId="3" applyFont="1" applyFill="1" applyBorder="1" applyAlignment="1">
      <alignment horizontal="center" vertical="center"/>
    </xf>
    <xf numFmtId="0" fontId="2" fillId="0" borderId="26" xfId="3" applyFont="1" applyFill="1" applyBorder="1" applyAlignment="1">
      <alignment horizontal="center" vertical="center" wrapText="1"/>
    </xf>
    <xf numFmtId="0" fontId="7" fillId="0" borderId="0" xfId="1" applyNumberFormat="1" applyFont="1" applyFill="1" applyAlignment="1">
      <alignment horizontal="left" wrapText="1"/>
    </xf>
    <xf numFmtId="0" fontId="2" fillId="0" borderId="57" xfId="1" quotePrefix="1" applyFont="1" applyFill="1" applyBorder="1" applyAlignment="1">
      <alignment horizontal="center" vertical="center" wrapText="1"/>
    </xf>
    <xf numFmtId="17" fontId="2" fillId="0" borderId="57" xfId="1" quotePrefix="1" applyNumberFormat="1" applyFont="1" applyFill="1" applyBorder="1" applyAlignment="1">
      <alignment horizontal="center" vertical="center" wrapText="1"/>
    </xf>
    <xf numFmtId="0" fontId="2" fillId="0" borderId="25" xfId="1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14" fillId="0" borderId="0" xfId="0" applyFont="1"/>
    <xf numFmtId="0" fontId="5" fillId="0" borderId="0" xfId="0" applyFont="1" applyAlignment="1">
      <alignment horizontal="left"/>
    </xf>
    <xf numFmtId="0" fontId="15" fillId="0" borderId="0" xfId="0" applyFont="1"/>
    <xf numFmtId="0" fontId="16" fillId="0" borderId="0" xfId="4" applyFont="1"/>
    <xf numFmtId="0" fontId="16" fillId="0" borderId="0" xfId="4" applyFont="1" applyAlignment="1">
      <alignment horizontal="left"/>
    </xf>
  </cellXfs>
  <cellStyles count="5">
    <cellStyle name="Hipervínculo" xfId="4" builtinId="8"/>
    <cellStyle name="Millares 2" xfId="2"/>
    <cellStyle name="Normal" xfId="0" builtinId="0"/>
    <cellStyle name="Normal 2" xfId="1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showGridLines="0" tabSelected="1" workbookViewId="0">
      <pane ySplit="1" topLeftCell="A2" activePane="bottomLeft" state="frozen"/>
      <selection pane="bottomLeft" activeCell="B6" sqref="B6"/>
    </sheetView>
  </sheetViews>
  <sheetFormatPr baseColWidth="10" defaultRowHeight="12.75" x14ac:dyDescent="0.2"/>
  <cols>
    <col min="1" max="1" width="4.7109375" style="2" customWidth="1"/>
    <col min="2" max="2" width="8.5703125" style="326" bestFit="1" customWidth="1"/>
    <col min="3" max="3" width="6.85546875" style="2" bestFit="1" customWidth="1"/>
    <col min="4" max="16384" width="11.42578125" style="2"/>
  </cols>
  <sheetData>
    <row r="1" spans="1:4" ht="20.25" x14ac:dyDescent="0.3">
      <c r="A1" s="325" t="s">
        <v>111</v>
      </c>
      <c r="C1" s="327"/>
      <c r="D1" s="328"/>
    </row>
    <row r="2" spans="1:4" x14ac:dyDescent="0.2">
      <c r="A2" s="2">
        <v>1</v>
      </c>
      <c r="B2" s="329" t="s">
        <v>112</v>
      </c>
    </row>
    <row r="3" spans="1:4" x14ac:dyDescent="0.2">
      <c r="A3" s="2">
        <v>2</v>
      </c>
      <c r="B3" s="329" t="s">
        <v>113</v>
      </c>
    </row>
    <row r="4" spans="1:4" x14ac:dyDescent="0.2">
      <c r="A4" s="2">
        <v>3</v>
      </c>
      <c r="B4" s="329" t="s">
        <v>114</v>
      </c>
    </row>
    <row r="5" spans="1:4" x14ac:dyDescent="0.2">
      <c r="A5" s="2">
        <v>4</v>
      </c>
      <c r="B5" s="329" t="s">
        <v>115</v>
      </c>
    </row>
    <row r="6" spans="1:4" x14ac:dyDescent="0.2">
      <c r="B6" s="329"/>
    </row>
    <row r="7" spans="1:4" x14ac:dyDescent="0.2">
      <c r="B7" s="329"/>
    </row>
  </sheetData>
  <hyperlinks>
    <hyperlink ref="B2" location="'CS01a-1'!A1" display="'CS01a-1'!A1"/>
    <hyperlink ref="B3" location="'CS01a-2'!A1" display="'CS01a-2'!A1"/>
    <hyperlink ref="B4" location="'CS01a-3'!A1" display="'CS01a-3'!A1"/>
    <hyperlink ref="B5" location="'CS01a-4'!A1" display="'CS01a-4'!A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6"/>
  <sheetViews>
    <sheetView zoomScaleNormal="100" workbookViewId="0">
      <selection sqref="A1:U1"/>
    </sheetView>
  </sheetViews>
  <sheetFormatPr baseColWidth="10" defaultRowHeight="12.75" x14ac:dyDescent="0.2"/>
  <cols>
    <col min="1" max="1" width="9.5703125" style="2" customWidth="1"/>
    <col min="2" max="2" width="6.140625" style="4" customWidth="1"/>
    <col min="3" max="3" width="7.7109375" style="3" customWidth="1"/>
    <col min="4" max="4" width="1" style="3" customWidth="1"/>
    <col min="5" max="5" width="7.7109375" style="3" customWidth="1"/>
    <col min="6" max="6" width="1" style="3" customWidth="1"/>
    <col min="7" max="7" width="7.7109375" style="3" customWidth="1"/>
    <col min="8" max="8" width="1" style="3" customWidth="1"/>
    <col min="9" max="9" width="8.140625" style="3" customWidth="1"/>
    <col min="10" max="10" width="1" style="3" customWidth="1"/>
    <col min="11" max="11" width="7.7109375" style="3" customWidth="1"/>
    <col min="12" max="12" width="1" style="3" customWidth="1"/>
    <col min="13" max="13" width="7.7109375" style="3" customWidth="1"/>
    <col min="14" max="14" width="1.140625" style="2" customWidth="1"/>
    <col min="15" max="15" width="8.7109375" style="2" customWidth="1"/>
    <col min="16" max="18" width="9.28515625" style="2" customWidth="1"/>
    <col min="19" max="19" width="8.7109375" style="2" customWidth="1"/>
    <col min="20" max="20" width="8" style="2" customWidth="1"/>
    <col min="21" max="21" width="9.42578125" style="2" customWidth="1"/>
    <col min="22" max="16384" width="11.42578125" style="2"/>
  </cols>
  <sheetData>
    <row r="1" spans="1:21" ht="13.5" customHeight="1" thickBot="1" x14ac:dyDescent="0.25">
      <c r="A1" s="241" t="s">
        <v>112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3"/>
    </row>
    <row r="2" spans="1:21" ht="11.25" customHeight="1" x14ac:dyDescent="0.2">
      <c r="A2" s="219" t="s">
        <v>54</v>
      </c>
      <c r="B2" s="220"/>
      <c r="C2" s="225" t="s">
        <v>55</v>
      </c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7"/>
      <c r="O2" s="225" t="s">
        <v>12</v>
      </c>
      <c r="P2" s="226"/>
      <c r="Q2" s="226"/>
      <c r="R2" s="226"/>
      <c r="S2" s="226"/>
      <c r="T2" s="226"/>
      <c r="U2" s="227"/>
    </row>
    <row r="3" spans="1:21" s="6" customFormat="1" ht="12.75" customHeight="1" x14ac:dyDescent="0.2">
      <c r="A3" s="221"/>
      <c r="B3" s="222"/>
      <c r="C3" s="251" t="s">
        <v>1</v>
      </c>
      <c r="D3" s="252"/>
      <c r="E3" s="246" t="s">
        <v>2</v>
      </c>
      <c r="F3" s="247"/>
      <c r="G3" s="247"/>
      <c r="H3" s="247"/>
      <c r="I3" s="247"/>
      <c r="J3" s="247"/>
      <c r="K3" s="247"/>
      <c r="L3" s="247"/>
      <c r="M3" s="230" t="s">
        <v>48</v>
      </c>
      <c r="N3" s="231"/>
      <c r="O3" s="244" t="s">
        <v>1</v>
      </c>
      <c r="P3" s="246" t="s">
        <v>2</v>
      </c>
      <c r="Q3" s="247"/>
      <c r="R3" s="247"/>
      <c r="S3" s="248"/>
      <c r="T3" s="249" t="s">
        <v>48</v>
      </c>
      <c r="U3" s="217" t="s">
        <v>3</v>
      </c>
    </row>
    <row r="4" spans="1:21" s="6" customFormat="1" ht="21" customHeight="1" x14ac:dyDescent="0.2">
      <c r="A4" s="221"/>
      <c r="B4" s="222"/>
      <c r="C4" s="253"/>
      <c r="D4" s="254"/>
      <c r="E4" s="255" t="s">
        <v>4</v>
      </c>
      <c r="F4" s="254"/>
      <c r="G4" s="255" t="s">
        <v>5</v>
      </c>
      <c r="H4" s="254"/>
      <c r="I4" s="255" t="s">
        <v>6</v>
      </c>
      <c r="J4" s="254"/>
      <c r="K4" s="232" t="s">
        <v>46</v>
      </c>
      <c r="L4" s="256"/>
      <c r="M4" s="232"/>
      <c r="N4" s="233"/>
      <c r="O4" s="245"/>
      <c r="P4" s="25" t="s">
        <v>4</v>
      </c>
      <c r="Q4" s="25" t="s">
        <v>5</v>
      </c>
      <c r="R4" s="26" t="s">
        <v>6</v>
      </c>
      <c r="S4" s="27" t="s">
        <v>46</v>
      </c>
      <c r="T4" s="250"/>
      <c r="U4" s="217"/>
    </row>
    <row r="5" spans="1:21" s="6" customFormat="1" ht="12" customHeight="1" thickBot="1" x14ac:dyDescent="0.25">
      <c r="A5" s="223"/>
      <c r="B5" s="224"/>
      <c r="C5" s="236" t="s">
        <v>7</v>
      </c>
      <c r="D5" s="237"/>
      <c r="E5" s="238" t="s">
        <v>8</v>
      </c>
      <c r="F5" s="239"/>
      <c r="G5" s="238" t="s">
        <v>9</v>
      </c>
      <c r="H5" s="239"/>
      <c r="I5" s="238" t="s">
        <v>10</v>
      </c>
      <c r="J5" s="239"/>
      <c r="K5" s="234" t="s">
        <v>47</v>
      </c>
      <c r="L5" s="240"/>
      <c r="M5" s="234" t="s">
        <v>49</v>
      </c>
      <c r="N5" s="235"/>
      <c r="O5" s="36" t="s">
        <v>7</v>
      </c>
      <c r="P5" s="28" t="s">
        <v>8</v>
      </c>
      <c r="Q5" s="28" t="s">
        <v>9</v>
      </c>
      <c r="R5" s="29" t="s">
        <v>10</v>
      </c>
      <c r="S5" s="30" t="s">
        <v>47</v>
      </c>
      <c r="T5" s="31" t="s">
        <v>49</v>
      </c>
      <c r="U5" s="218"/>
    </row>
    <row r="6" spans="1:21" ht="8.25" customHeight="1" x14ac:dyDescent="0.2">
      <c r="A6" s="257"/>
      <c r="B6" s="258"/>
      <c r="C6" s="37"/>
      <c r="D6" s="1"/>
      <c r="E6" s="8"/>
      <c r="F6" s="1"/>
      <c r="G6" s="1"/>
      <c r="H6" s="1"/>
      <c r="I6" s="1"/>
      <c r="J6" s="1"/>
      <c r="K6" s="1"/>
      <c r="L6" s="1"/>
      <c r="M6" s="8"/>
      <c r="N6" s="18"/>
      <c r="O6" s="32"/>
      <c r="P6" s="20"/>
      <c r="Q6" s="35"/>
      <c r="R6" s="20"/>
      <c r="S6" s="33"/>
      <c r="T6" s="34"/>
      <c r="U6" s="18"/>
    </row>
    <row r="7" spans="1:21" ht="12" customHeight="1" x14ac:dyDescent="0.2">
      <c r="A7" s="228" t="s">
        <v>13</v>
      </c>
      <c r="B7" s="229"/>
      <c r="C7" s="14">
        <v>6.1309806582965729</v>
      </c>
      <c r="D7" s="10" t="s">
        <v>50</v>
      </c>
      <c r="E7" s="9">
        <v>6.2233627417712931</v>
      </c>
      <c r="F7" s="10" t="s">
        <v>50</v>
      </c>
      <c r="G7" s="10">
        <v>13.1991007804547</v>
      </c>
      <c r="H7" s="10" t="s">
        <v>50</v>
      </c>
      <c r="I7" s="10">
        <v>6.0405497115710896</v>
      </c>
      <c r="J7" s="10" t="s">
        <v>50</v>
      </c>
      <c r="K7" s="10">
        <v>25.463013233797081</v>
      </c>
      <c r="L7" s="10" t="s">
        <v>50</v>
      </c>
      <c r="M7" s="9">
        <v>6.2244655581947743</v>
      </c>
      <c r="N7" s="18" t="s">
        <v>50</v>
      </c>
      <c r="O7" s="38">
        <v>72272</v>
      </c>
      <c r="P7" s="39">
        <v>73361</v>
      </c>
      <c r="Q7" s="40">
        <v>155591</v>
      </c>
      <c r="R7" s="40">
        <v>71206</v>
      </c>
      <c r="S7" s="41">
        <v>300158</v>
      </c>
      <c r="T7" s="40">
        <v>73374</v>
      </c>
      <c r="U7" s="42">
        <v>1178800</v>
      </c>
    </row>
    <row r="8" spans="1:21" ht="12" customHeight="1" x14ac:dyDescent="0.2">
      <c r="A8" s="228" t="s">
        <v>14</v>
      </c>
      <c r="B8" s="229"/>
      <c r="C8" s="14">
        <v>5.4634635179460744</v>
      </c>
      <c r="D8" s="10" t="s">
        <v>51</v>
      </c>
      <c r="E8" s="9">
        <v>5.6760213678429015</v>
      </c>
      <c r="F8" s="10" t="s">
        <v>50</v>
      </c>
      <c r="G8" s="10">
        <v>11.963846916086233</v>
      </c>
      <c r="H8" s="10" t="s">
        <v>51</v>
      </c>
      <c r="I8" s="10">
        <v>5.6819764454269963</v>
      </c>
      <c r="J8" s="10" t="s">
        <v>51</v>
      </c>
      <c r="K8" s="10">
        <v>23.32184472935613</v>
      </c>
      <c r="L8" s="10" t="s">
        <v>51</v>
      </c>
      <c r="M8" s="9">
        <v>5.6657120399822629</v>
      </c>
      <c r="N8" s="18" t="s">
        <v>50</v>
      </c>
      <c r="O8" s="38">
        <v>170645</v>
      </c>
      <c r="P8" s="39">
        <v>177284</v>
      </c>
      <c r="Q8" s="40">
        <v>373677</v>
      </c>
      <c r="R8" s="40">
        <v>177470</v>
      </c>
      <c r="S8" s="41">
        <v>728431</v>
      </c>
      <c r="T8" s="40">
        <v>176962</v>
      </c>
      <c r="U8" s="42">
        <v>3123385</v>
      </c>
    </row>
    <row r="9" spans="1:21" ht="12" customHeight="1" x14ac:dyDescent="0.2">
      <c r="A9" s="228" t="s">
        <v>15</v>
      </c>
      <c r="B9" s="229"/>
      <c r="C9" s="14">
        <v>5.568001464059547</v>
      </c>
      <c r="D9" s="10" t="s">
        <v>51</v>
      </c>
      <c r="E9" s="9">
        <v>5.592139514777851</v>
      </c>
      <c r="F9" s="10" t="s">
        <v>51</v>
      </c>
      <c r="G9" s="10">
        <v>10.78749996055874</v>
      </c>
      <c r="H9" s="10" t="s">
        <v>50</v>
      </c>
      <c r="I9" s="10">
        <v>5.2109791844809692</v>
      </c>
      <c r="J9" s="10" t="s">
        <v>50</v>
      </c>
      <c r="K9" s="10">
        <v>21.590618659817562</v>
      </c>
      <c r="L9" s="10" t="s">
        <v>50</v>
      </c>
      <c r="M9" s="9">
        <v>5.4990581427268737</v>
      </c>
      <c r="N9" s="18" t="s">
        <v>50</v>
      </c>
      <c r="O9" s="38">
        <v>35293</v>
      </c>
      <c r="P9" s="39">
        <v>35446</v>
      </c>
      <c r="Q9" s="40">
        <v>68377</v>
      </c>
      <c r="R9" s="40">
        <v>33030</v>
      </c>
      <c r="S9" s="41">
        <v>136853</v>
      </c>
      <c r="T9" s="40">
        <v>34856</v>
      </c>
      <c r="U9" s="42">
        <v>633854</v>
      </c>
    </row>
    <row r="10" spans="1:21" ht="12" customHeight="1" x14ac:dyDescent="0.2">
      <c r="A10" s="228" t="s">
        <v>16</v>
      </c>
      <c r="B10" s="229"/>
      <c r="C10" s="14">
        <v>5.6048602304276081</v>
      </c>
      <c r="D10" s="10" t="s">
        <v>51</v>
      </c>
      <c r="E10" s="9">
        <v>5.7650970234393748</v>
      </c>
      <c r="F10" s="10" t="s">
        <v>51</v>
      </c>
      <c r="G10" s="10">
        <v>11.238732011614413</v>
      </c>
      <c r="H10" s="10" t="s">
        <v>50</v>
      </c>
      <c r="I10" s="10">
        <v>5.9512850770458652</v>
      </c>
      <c r="J10" s="10" t="s">
        <v>51</v>
      </c>
      <c r="K10" s="10">
        <v>22.955114112099654</v>
      </c>
      <c r="L10" s="10" t="s">
        <v>51</v>
      </c>
      <c r="M10" s="9">
        <v>6.3291697065548966</v>
      </c>
      <c r="N10" s="18" t="s">
        <v>50</v>
      </c>
      <c r="O10" s="38">
        <v>45787</v>
      </c>
      <c r="P10" s="39">
        <v>47096</v>
      </c>
      <c r="Q10" s="40">
        <v>91811</v>
      </c>
      <c r="R10" s="40">
        <v>48617</v>
      </c>
      <c r="S10" s="41">
        <v>187524</v>
      </c>
      <c r="T10" s="40">
        <v>51704</v>
      </c>
      <c r="U10" s="42">
        <v>816916</v>
      </c>
    </row>
    <row r="11" spans="1:21" ht="12" customHeight="1" x14ac:dyDescent="0.2">
      <c r="A11" s="228" t="s">
        <v>17</v>
      </c>
      <c r="B11" s="229"/>
      <c r="C11" s="14">
        <v>5.687393213322232</v>
      </c>
      <c r="D11" s="10" t="s">
        <v>50</v>
      </c>
      <c r="E11" s="9">
        <v>5.7617446639055281</v>
      </c>
      <c r="F11" s="10" t="s">
        <v>51</v>
      </c>
      <c r="G11" s="10">
        <v>11.954961344180786</v>
      </c>
      <c r="H11" s="10" t="s">
        <v>51</v>
      </c>
      <c r="I11" s="10">
        <v>5.6442496617319255</v>
      </c>
      <c r="J11" s="10" t="s">
        <v>50</v>
      </c>
      <c r="K11" s="10">
        <v>23.360955669818239</v>
      </c>
      <c r="L11" s="10" t="s">
        <v>51</v>
      </c>
      <c r="M11" s="9">
        <v>5.7050594391849296</v>
      </c>
      <c r="N11" s="18" t="s">
        <v>50</v>
      </c>
      <c r="O11" s="38">
        <v>155817</v>
      </c>
      <c r="P11" s="39">
        <v>157854</v>
      </c>
      <c r="Q11" s="40">
        <v>327529</v>
      </c>
      <c r="R11" s="40">
        <v>154635</v>
      </c>
      <c r="S11" s="41">
        <v>640018</v>
      </c>
      <c r="T11" s="40">
        <v>156301</v>
      </c>
      <c r="U11" s="42">
        <v>2739691</v>
      </c>
    </row>
    <row r="12" spans="1:21" ht="12" customHeight="1" x14ac:dyDescent="0.2">
      <c r="A12" s="228" t="s">
        <v>18</v>
      </c>
      <c r="B12" s="229"/>
      <c r="C12" s="14">
        <v>5.4232661266663991</v>
      </c>
      <c r="D12" s="10" t="s">
        <v>51</v>
      </c>
      <c r="E12" s="9">
        <v>5.3377266256365283</v>
      </c>
      <c r="F12" s="10" t="s">
        <v>50</v>
      </c>
      <c r="G12" s="10">
        <v>11.159508008905989</v>
      </c>
      <c r="H12" s="10" t="s">
        <v>50</v>
      </c>
      <c r="I12" s="10">
        <v>5.439478486969894</v>
      </c>
      <c r="J12" s="10" t="s">
        <v>50</v>
      </c>
      <c r="K12" s="10">
        <v>21.936713121512412</v>
      </c>
      <c r="L12" s="10" t="s">
        <v>50</v>
      </c>
      <c r="M12" s="9">
        <v>5.7808644739320689</v>
      </c>
      <c r="N12" s="18" t="s">
        <v>50</v>
      </c>
      <c r="O12" s="38">
        <v>35124</v>
      </c>
      <c r="P12" s="39">
        <v>34570</v>
      </c>
      <c r="Q12" s="40">
        <v>72275</v>
      </c>
      <c r="R12" s="40">
        <v>35229</v>
      </c>
      <c r="S12" s="41">
        <v>142074</v>
      </c>
      <c r="T12" s="40">
        <v>37440</v>
      </c>
      <c r="U12" s="42">
        <v>647654</v>
      </c>
    </row>
    <row r="13" spans="1:21" ht="12" customHeight="1" x14ac:dyDescent="0.2">
      <c r="A13" s="228" t="s">
        <v>19</v>
      </c>
      <c r="B13" s="229"/>
      <c r="C13" s="14">
        <v>6.8924568550521057</v>
      </c>
      <c r="D13" s="10" t="s">
        <v>50</v>
      </c>
      <c r="E13" s="9">
        <v>7.0704165815609414</v>
      </c>
      <c r="F13" s="10" t="s">
        <v>50</v>
      </c>
      <c r="G13" s="10">
        <v>14.026697509399222</v>
      </c>
      <c r="H13" s="10" t="s">
        <v>50</v>
      </c>
      <c r="I13" s="10">
        <v>6.9338506090646055</v>
      </c>
      <c r="J13" s="10" t="s">
        <v>50</v>
      </c>
      <c r="K13" s="10">
        <v>28.030964700024768</v>
      </c>
      <c r="L13" s="10" t="s">
        <v>50</v>
      </c>
      <c r="M13" s="9">
        <v>6.7923558141934208</v>
      </c>
      <c r="N13" s="18" t="s">
        <v>50</v>
      </c>
      <c r="O13" s="38">
        <v>330022</v>
      </c>
      <c r="P13" s="39">
        <v>338543</v>
      </c>
      <c r="Q13" s="40">
        <v>671621</v>
      </c>
      <c r="R13" s="40">
        <v>332004</v>
      </c>
      <c r="S13" s="41">
        <v>1342168</v>
      </c>
      <c r="T13" s="40">
        <v>325229</v>
      </c>
      <c r="U13" s="42">
        <v>4788162</v>
      </c>
    </row>
    <row r="14" spans="1:21" ht="12" customHeight="1" x14ac:dyDescent="0.2">
      <c r="A14" s="228" t="s">
        <v>20</v>
      </c>
      <c r="B14" s="229"/>
      <c r="C14" s="14">
        <v>5.5989174327133879</v>
      </c>
      <c r="D14" s="10" t="s">
        <v>51</v>
      </c>
      <c r="E14" s="9">
        <v>6.0860491160636361</v>
      </c>
      <c r="F14" s="10" t="s">
        <v>50</v>
      </c>
      <c r="G14" s="10">
        <v>12.043856008876674</v>
      </c>
      <c r="H14" s="10" t="s">
        <v>50</v>
      </c>
      <c r="I14" s="10">
        <v>5.6172630313476732</v>
      </c>
      <c r="J14" s="10" t="s">
        <v>50</v>
      </c>
      <c r="K14" s="10">
        <v>23.747168156287984</v>
      </c>
      <c r="L14" s="10" t="s">
        <v>50</v>
      </c>
      <c r="M14" s="9">
        <v>5.7962948379555685</v>
      </c>
      <c r="N14" s="18" t="s">
        <v>50</v>
      </c>
      <c r="O14" s="38">
        <v>189829</v>
      </c>
      <c r="P14" s="39">
        <v>206345</v>
      </c>
      <c r="Q14" s="40">
        <v>408342</v>
      </c>
      <c r="R14" s="40">
        <v>190451</v>
      </c>
      <c r="S14" s="41">
        <v>805138</v>
      </c>
      <c r="T14" s="40">
        <v>196521</v>
      </c>
      <c r="U14" s="42">
        <v>3390459</v>
      </c>
    </row>
    <row r="15" spans="1:21" ht="12" customHeight="1" x14ac:dyDescent="0.2">
      <c r="A15" s="228" t="s">
        <v>21</v>
      </c>
      <c r="B15" s="229"/>
      <c r="C15" s="14">
        <v>4.0014189582337432</v>
      </c>
      <c r="D15" s="10" t="s">
        <v>50</v>
      </c>
      <c r="E15" s="9">
        <v>4.3687952596048065</v>
      </c>
      <c r="F15" s="10" t="s">
        <v>50</v>
      </c>
      <c r="G15" s="10">
        <v>9.0218489285351211</v>
      </c>
      <c r="H15" s="10" t="s">
        <v>50</v>
      </c>
      <c r="I15" s="10">
        <v>4.4012067975658677</v>
      </c>
      <c r="J15" s="10" t="s">
        <v>50</v>
      </c>
      <c r="K15" s="10">
        <v>17.791850985705796</v>
      </c>
      <c r="L15" s="10" t="s">
        <v>50</v>
      </c>
      <c r="M15" s="9">
        <v>4.8372655044582089</v>
      </c>
      <c r="N15" s="18" t="s">
        <v>50</v>
      </c>
      <c r="O15" s="38">
        <v>351481</v>
      </c>
      <c r="P15" s="39">
        <v>383751</v>
      </c>
      <c r="Q15" s="40">
        <v>792471</v>
      </c>
      <c r="R15" s="40">
        <v>386598</v>
      </c>
      <c r="S15" s="41">
        <v>1562820</v>
      </c>
      <c r="T15" s="40">
        <v>424901</v>
      </c>
      <c r="U15" s="42">
        <v>8783909</v>
      </c>
    </row>
    <row r="16" spans="1:21" ht="12" customHeight="1" x14ac:dyDescent="0.2">
      <c r="A16" s="228" t="s">
        <v>22</v>
      </c>
      <c r="B16" s="229"/>
      <c r="C16" s="14">
        <v>6.2642437013837045</v>
      </c>
      <c r="D16" s="10" t="s">
        <v>50</v>
      </c>
      <c r="E16" s="9">
        <v>6.1131519945643911</v>
      </c>
      <c r="F16" s="10" t="s">
        <v>50</v>
      </c>
      <c r="G16" s="10">
        <v>12.327483119886807</v>
      </c>
      <c r="H16" s="10" t="s">
        <v>50</v>
      </c>
      <c r="I16" s="10">
        <v>6.2175314384607479</v>
      </c>
      <c r="J16" s="10" t="s">
        <v>50</v>
      </c>
      <c r="K16" s="10">
        <v>24.658166552911947</v>
      </c>
      <c r="L16" s="10" t="s">
        <v>50</v>
      </c>
      <c r="M16" s="9">
        <v>6.1746964779938471</v>
      </c>
      <c r="N16" s="18" t="s">
        <v>50</v>
      </c>
      <c r="O16" s="38">
        <v>101784</v>
      </c>
      <c r="P16" s="39">
        <v>99329</v>
      </c>
      <c r="Q16" s="40">
        <v>200302</v>
      </c>
      <c r="R16" s="40">
        <v>101025</v>
      </c>
      <c r="S16" s="41">
        <v>400656</v>
      </c>
      <c r="T16" s="40">
        <v>100329</v>
      </c>
      <c r="U16" s="42">
        <v>1624841</v>
      </c>
    </row>
    <row r="17" spans="1:21" ht="12" customHeight="1" x14ac:dyDescent="0.2">
      <c r="A17" s="228" t="s">
        <v>23</v>
      </c>
      <c r="B17" s="229"/>
      <c r="C17" s="14">
        <v>5.9461626847049924</v>
      </c>
      <c r="D17" s="10" t="s">
        <v>50</v>
      </c>
      <c r="E17" s="9">
        <v>6.1469017786846463</v>
      </c>
      <c r="F17" s="10" t="s">
        <v>50</v>
      </c>
      <c r="G17" s="10">
        <v>12.748841398031153</v>
      </c>
      <c r="H17" s="10" t="s">
        <v>50</v>
      </c>
      <c r="I17" s="10">
        <v>6.3023928304595866</v>
      </c>
      <c r="J17" s="10" t="s">
        <v>50</v>
      </c>
      <c r="K17" s="10">
        <v>25.198136007175385</v>
      </c>
      <c r="L17" s="10" t="s">
        <v>50</v>
      </c>
      <c r="M17" s="9">
        <v>6.4698672151720684</v>
      </c>
      <c r="N17" s="18" t="s">
        <v>50</v>
      </c>
      <c r="O17" s="38">
        <v>325509</v>
      </c>
      <c r="P17" s="39">
        <v>336498</v>
      </c>
      <c r="Q17" s="40">
        <v>697906</v>
      </c>
      <c r="R17" s="40">
        <v>345010</v>
      </c>
      <c r="S17" s="41">
        <v>1379414</v>
      </c>
      <c r="T17" s="40">
        <v>354178</v>
      </c>
      <c r="U17" s="42">
        <v>5474270</v>
      </c>
    </row>
    <row r="18" spans="1:21" ht="12" customHeight="1" x14ac:dyDescent="0.2">
      <c r="A18" s="228" t="s">
        <v>24</v>
      </c>
      <c r="B18" s="229"/>
      <c r="C18" s="14">
        <v>6.1821653480642844</v>
      </c>
      <c r="D18" s="10" t="s">
        <v>50</v>
      </c>
      <c r="E18" s="9">
        <v>6.4158274888213169</v>
      </c>
      <c r="F18" s="10" t="s">
        <v>50</v>
      </c>
      <c r="G18" s="10">
        <v>13.511103537357245</v>
      </c>
      <c r="H18" s="10" t="s">
        <v>50</v>
      </c>
      <c r="I18" s="10">
        <v>6.9528243889075272</v>
      </c>
      <c r="J18" s="10" t="s">
        <v>50</v>
      </c>
      <c r="K18" s="10">
        <v>26.879755415086088</v>
      </c>
      <c r="L18" s="10" t="s">
        <v>50</v>
      </c>
      <c r="M18" s="9">
        <v>7.03856164946892</v>
      </c>
      <c r="N18" s="18" t="s">
        <v>50</v>
      </c>
      <c r="O18" s="38">
        <v>208963</v>
      </c>
      <c r="P18" s="39">
        <v>216861</v>
      </c>
      <c r="Q18" s="40">
        <v>456688</v>
      </c>
      <c r="R18" s="40">
        <v>235012</v>
      </c>
      <c r="S18" s="41">
        <v>908561</v>
      </c>
      <c r="T18" s="40">
        <v>237910</v>
      </c>
      <c r="U18" s="42">
        <v>3380094</v>
      </c>
    </row>
    <row r="19" spans="1:21" ht="12" customHeight="1" x14ac:dyDescent="0.2">
      <c r="A19" s="228" t="s">
        <v>25</v>
      </c>
      <c r="B19" s="229"/>
      <c r="C19" s="14">
        <v>5.7085519656624628</v>
      </c>
      <c r="D19" s="10" t="s">
        <v>50</v>
      </c>
      <c r="E19" s="9">
        <v>6.0126585828325032</v>
      </c>
      <c r="F19" s="10" t="s">
        <v>50</v>
      </c>
      <c r="G19" s="10">
        <v>12.159216808611754</v>
      </c>
      <c r="H19" s="10" t="s">
        <v>50</v>
      </c>
      <c r="I19" s="10">
        <v>5.9711164149146478</v>
      </c>
      <c r="J19" s="10" t="s">
        <v>50</v>
      </c>
      <c r="K19" s="10">
        <v>24.142991806358907</v>
      </c>
      <c r="L19" s="10" t="s">
        <v>50</v>
      </c>
      <c r="M19" s="9">
        <v>6.3327688434488447</v>
      </c>
      <c r="N19" s="18" t="s">
        <v>50</v>
      </c>
      <c r="O19" s="38">
        <v>152669</v>
      </c>
      <c r="P19" s="39">
        <v>160802</v>
      </c>
      <c r="Q19" s="40">
        <v>325185</v>
      </c>
      <c r="R19" s="40">
        <v>159691</v>
      </c>
      <c r="S19" s="41">
        <v>645678</v>
      </c>
      <c r="T19" s="40">
        <v>169363</v>
      </c>
      <c r="U19" s="42">
        <v>2674391</v>
      </c>
    </row>
    <row r="20" spans="1:21" ht="12" customHeight="1" x14ac:dyDescent="0.2">
      <c r="A20" s="228" t="s">
        <v>26</v>
      </c>
      <c r="B20" s="229"/>
      <c r="C20" s="14">
        <v>5.6026374349052928</v>
      </c>
      <c r="D20" s="10" t="s">
        <v>51</v>
      </c>
      <c r="E20" s="9">
        <v>5.820616628632167</v>
      </c>
      <c r="F20" s="10" t="s">
        <v>51</v>
      </c>
      <c r="G20" s="10">
        <v>12.006156891490797</v>
      </c>
      <c r="H20" s="10" t="s">
        <v>51</v>
      </c>
      <c r="I20" s="10">
        <v>5.9702238482319689</v>
      </c>
      <c r="J20" s="10" t="s">
        <v>50</v>
      </c>
      <c r="K20" s="10">
        <v>23.796997368354933</v>
      </c>
      <c r="L20" s="10" t="s">
        <v>50</v>
      </c>
      <c r="M20" s="9">
        <v>6.1205547975359327</v>
      </c>
      <c r="N20" s="18" t="s">
        <v>50</v>
      </c>
      <c r="O20" s="38">
        <v>410291</v>
      </c>
      <c r="P20" s="39">
        <v>426254</v>
      </c>
      <c r="Q20" s="40">
        <v>879232</v>
      </c>
      <c r="R20" s="40">
        <v>437210</v>
      </c>
      <c r="S20" s="41">
        <v>1742696</v>
      </c>
      <c r="T20" s="40">
        <v>448219</v>
      </c>
      <c r="U20" s="42">
        <v>7323176</v>
      </c>
    </row>
    <row r="21" spans="1:21" ht="12" customHeight="1" x14ac:dyDescent="0.2">
      <c r="A21" s="228" t="s">
        <v>27</v>
      </c>
      <c r="B21" s="229"/>
      <c r="C21" s="14">
        <v>5.4583707369765229</v>
      </c>
      <c r="D21" s="10" t="s">
        <v>50</v>
      </c>
      <c r="E21" s="9">
        <v>5.9242345455728458</v>
      </c>
      <c r="F21" s="10" t="s">
        <v>50</v>
      </c>
      <c r="G21" s="10">
        <v>11.863161647745757</v>
      </c>
      <c r="H21" s="10" t="s">
        <v>51</v>
      </c>
      <c r="I21" s="10">
        <v>5.5842427025205605</v>
      </c>
      <c r="J21" s="10" t="s">
        <v>50</v>
      </c>
      <c r="K21" s="10">
        <v>23.371638895839162</v>
      </c>
      <c r="L21" s="10" t="s">
        <v>50</v>
      </c>
      <c r="M21" s="9">
        <v>5.8763680211678615</v>
      </c>
      <c r="N21" s="18" t="s">
        <v>50</v>
      </c>
      <c r="O21" s="38">
        <v>825486</v>
      </c>
      <c r="P21" s="39">
        <v>895940</v>
      </c>
      <c r="Q21" s="40">
        <v>1794102</v>
      </c>
      <c r="R21" s="40">
        <v>844522</v>
      </c>
      <c r="S21" s="41">
        <v>3534564</v>
      </c>
      <c r="T21" s="40">
        <v>888701</v>
      </c>
      <c r="U21" s="42">
        <v>15123304</v>
      </c>
    </row>
    <row r="22" spans="1:21" ht="12" customHeight="1" x14ac:dyDescent="0.2">
      <c r="A22" s="228" t="s">
        <v>28</v>
      </c>
      <c r="B22" s="229"/>
      <c r="C22" s="14">
        <v>5.8488942152815602</v>
      </c>
      <c r="D22" s="10" t="s">
        <v>50</v>
      </c>
      <c r="E22" s="9">
        <v>6.0455144443782736</v>
      </c>
      <c r="F22" s="10" t="s">
        <v>50</v>
      </c>
      <c r="G22" s="10">
        <v>12.257182294843886</v>
      </c>
      <c r="H22" s="10" t="s">
        <v>50</v>
      </c>
      <c r="I22" s="10">
        <v>6.1431922286377558</v>
      </c>
      <c r="J22" s="10" t="s">
        <v>50</v>
      </c>
      <c r="K22" s="10">
        <v>24.445888967859915</v>
      </c>
      <c r="L22" s="10" t="s">
        <v>50</v>
      </c>
      <c r="M22" s="9">
        <v>6.3482741866910342</v>
      </c>
      <c r="N22" s="18" t="s">
        <v>50</v>
      </c>
      <c r="O22" s="38">
        <v>254368</v>
      </c>
      <c r="P22" s="39">
        <v>262919</v>
      </c>
      <c r="Q22" s="40">
        <v>533064</v>
      </c>
      <c r="R22" s="40">
        <v>267167</v>
      </c>
      <c r="S22" s="41">
        <v>1063150</v>
      </c>
      <c r="T22" s="40">
        <v>276086</v>
      </c>
      <c r="U22" s="42">
        <v>4348993</v>
      </c>
    </row>
    <row r="23" spans="1:21" ht="12" customHeight="1" x14ac:dyDescent="0.2">
      <c r="A23" s="228" t="s">
        <v>29</v>
      </c>
      <c r="B23" s="229"/>
      <c r="C23" s="14">
        <v>5.0771158840187951</v>
      </c>
      <c r="D23" s="10" t="s">
        <v>50</v>
      </c>
      <c r="E23" s="9">
        <v>5.4598136290798305</v>
      </c>
      <c r="F23" s="10" t="s">
        <v>50</v>
      </c>
      <c r="G23" s="10">
        <v>11.380977780590394</v>
      </c>
      <c r="H23" s="10" t="s">
        <v>50</v>
      </c>
      <c r="I23" s="10">
        <v>5.5708428729961055</v>
      </c>
      <c r="J23" s="10" t="s">
        <v>50</v>
      </c>
      <c r="K23" s="10">
        <v>22.411634282666331</v>
      </c>
      <c r="L23" s="10" t="s">
        <v>50</v>
      </c>
      <c r="M23" s="9">
        <v>6.1694967352316983</v>
      </c>
      <c r="N23" s="18" t="s">
        <v>50</v>
      </c>
      <c r="O23" s="38">
        <v>89855</v>
      </c>
      <c r="P23" s="39">
        <v>96628</v>
      </c>
      <c r="Q23" s="40">
        <v>201421</v>
      </c>
      <c r="R23" s="40">
        <v>98593</v>
      </c>
      <c r="S23" s="41">
        <v>396642</v>
      </c>
      <c r="T23" s="40">
        <v>109188</v>
      </c>
      <c r="U23" s="42">
        <v>1769804</v>
      </c>
    </row>
    <row r="24" spans="1:21" ht="12" customHeight="1" x14ac:dyDescent="0.2">
      <c r="A24" s="228" t="s">
        <v>30</v>
      </c>
      <c r="B24" s="229"/>
      <c r="C24" s="14">
        <v>5.880330059874006</v>
      </c>
      <c r="D24" s="10" t="s">
        <v>50</v>
      </c>
      <c r="E24" s="9">
        <v>6.0593386534018139</v>
      </c>
      <c r="F24" s="10" t="s">
        <v>50</v>
      </c>
      <c r="G24" s="10">
        <v>11.744859776601736</v>
      </c>
      <c r="H24" s="10" t="s">
        <v>51</v>
      </c>
      <c r="I24" s="10">
        <v>5.8214970174528728</v>
      </c>
      <c r="J24" s="10" t="s">
        <v>51</v>
      </c>
      <c r="K24" s="10">
        <v>23.625695447456422</v>
      </c>
      <c r="L24" s="10" t="s">
        <v>51</v>
      </c>
      <c r="M24" s="9">
        <v>6.1395486306679086</v>
      </c>
      <c r="N24" s="18" t="s">
        <v>51</v>
      </c>
      <c r="O24" s="38">
        <v>63268</v>
      </c>
      <c r="P24" s="39">
        <v>65194</v>
      </c>
      <c r="Q24" s="40">
        <v>126366</v>
      </c>
      <c r="R24" s="40">
        <v>62635</v>
      </c>
      <c r="S24" s="41">
        <v>254195</v>
      </c>
      <c r="T24" s="40">
        <v>66057</v>
      </c>
      <c r="U24" s="42">
        <v>1075926</v>
      </c>
    </row>
    <row r="25" spans="1:21" ht="12" customHeight="1" x14ac:dyDescent="0.2">
      <c r="A25" s="228" t="s">
        <v>31</v>
      </c>
      <c r="B25" s="229"/>
      <c r="C25" s="14">
        <v>5.3807673275378658</v>
      </c>
      <c r="D25" s="10" t="s">
        <v>50</v>
      </c>
      <c r="E25" s="9">
        <v>5.5602411338625561</v>
      </c>
      <c r="F25" s="10" t="s">
        <v>50</v>
      </c>
      <c r="G25" s="10">
        <v>11.171323485217162</v>
      </c>
      <c r="H25" s="10" t="s">
        <v>50</v>
      </c>
      <c r="I25" s="10">
        <v>5.1047813795333505</v>
      </c>
      <c r="J25" s="10" t="s">
        <v>50</v>
      </c>
      <c r="K25" s="10">
        <v>21.836345998613069</v>
      </c>
      <c r="L25" s="10" t="s">
        <v>50</v>
      </c>
      <c r="M25" s="9">
        <v>5.228351389505554</v>
      </c>
      <c r="N25" s="18" t="s">
        <v>50</v>
      </c>
      <c r="O25" s="38">
        <v>249770</v>
      </c>
      <c r="P25" s="39">
        <v>258101</v>
      </c>
      <c r="Q25" s="40">
        <v>518562</v>
      </c>
      <c r="R25" s="40">
        <v>236959</v>
      </c>
      <c r="S25" s="41">
        <v>1013622</v>
      </c>
      <c r="T25" s="40">
        <v>242695</v>
      </c>
      <c r="U25" s="42">
        <v>4641903</v>
      </c>
    </row>
    <row r="26" spans="1:21" ht="12" customHeight="1" x14ac:dyDescent="0.2">
      <c r="A26" s="228" t="s">
        <v>32</v>
      </c>
      <c r="B26" s="229"/>
      <c r="C26" s="14">
        <v>5.7625949659774065</v>
      </c>
      <c r="D26" s="10" t="s">
        <v>50</v>
      </c>
      <c r="E26" s="9">
        <v>6.2937702318821431</v>
      </c>
      <c r="F26" s="10" t="s">
        <v>50</v>
      </c>
      <c r="G26" s="10">
        <v>12.840377882010966</v>
      </c>
      <c r="H26" s="10" t="s">
        <v>50</v>
      </c>
      <c r="I26" s="10">
        <v>6.6379071150161852</v>
      </c>
      <c r="J26" s="10" t="s">
        <v>50</v>
      </c>
      <c r="K26" s="10">
        <v>25.772055228909295</v>
      </c>
      <c r="L26" s="10" t="s">
        <v>50</v>
      </c>
      <c r="M26" s="9">
        <v>6.776296492039374</v>
      </c>
      <c r="N26" s="18" t="s">
        <v>50</v>
      </c>
      <c r="O26" s="38">
        <v>218071</v>
      </c>
      <c r="P26" s="39">
        <v>238172</v>
      </c>
      <c r="Q26" s="40">
        <v>485912</v>
      </c>
      <c r="R26" s="40">
        <v>251195</v>
      </c>
      <c r="S26" s="41">
        <v>975279</v>
      </c>
      <c r="T26" s="40">
        <v>256432</v>
      </c>
      <c r="U26" s="42">
        <v>3784250</v>
      </c>
    </row>
    <row r="27" spans="1:21" ht="12" customHeight="1" x14ac:dyDescent="0.2">
      <c r="A27" s="228" t="s">
        <v>33</v>
      </c>
      <c r="B27" s="229"/>
      <c r="C27" s="14">
        <v>5.9114077104956806</v>
      </c>
      <c r="D27" s="10" t="s">
        <v>50</v>
      </c>
      <c r="E27" s="9">
        <v>6.1923610795046979</v>
      </c>
      <c r="F27" s="10" t="s">
        <v>50</v>
      </c>
      <c r="G27" s="10">
        <v>12.998250941976856</v>
      </c>
      <c r="H27" s="10" t="s">
        <v>50</v>
      </c>
      <c r="I27" s="10">
        <v>6.2311078976883261</v>
      </c>
      <c r="J27" s="10" t="s">
        <v>50</v>
      </c>
      <c r="K27" s="10">
        <v>25.421719919169881</v>
      </c>
      <c r="L27" s="10" t="s">
        <v>50</v>
      </c>
      <c r="M27" s="9">
        <v>6.5368599225513577</v>
      </c>
      <c r="N27" s="18" t="s">
        <v>50</v>
      </c>
      <c r="O27" s="38">
        <v>341593</v>
      </c>
      <c r="P27" s="39">
        <v>357828</v>
      </c>
      <c r="Q27" s="40">
        <v>751109</v>
      </c>
      <c r="R27" s="40">
        <v>360067</v>
      </c>
      <c r="S27" s="41">
        <v>1469004</v>
      </c>
      <c r="T27" s="40">
        <v>377735</v>
      </c>
      <c r="U27" s="42">
        <v>5778539</v>
      </c>
    </row>
    <row r="28" spans="1:21" ht="12" customHeight="1" x14ac:dyDescent="0.2">
      <c r="A28" s="228" t="s">
        <v>34</v>
      </c>
      <c r="B28" s="229"/>
      <c r="C28" s="14">
        <v>5.8839768716217256</v>
      </c>
      <c r="D28" s="10" t="s">
        <v>50</v>
      </c>
      <c r="E28" s="9">
        <v>5.9947327944891535</v>
      </c>
      <c r="F28" s="10" t="s">
        <v>51</v>
      </c>
      <c r="G28" s="10">
        <v>12.271887714747081</v>
      </c>
      <c r="H28" s="10" t="s">
        <v>50</v>
      </c>
      <c r="I28" s="10">
        <v>6.0458382722514239</v>
      </c>
      <c r="J28" s="10" t="s">
        <v>50</v>
      </c>
      <c r="K28" s="10">
        <v>24.312458781487656</v>
      </c>
      <c r="L28" s="10" t="s">
        <v>50</v>
      </c>
      <c r="M28" s="9">
        <v>6.1852965213218845</v>
      </c>
      <c r="N28" s="18" t="s">
        <v>51</v>
      </c>
      <c r="O28" s="38">
        <v>107420</v>
      </c>
      <c r="P28" s="39">
        <v>109442</v>
      </c>
      <c r="Q28" s="40">
        <v>224040</v>
      </c>
      <c r="R28" s="40">
        <v>110375</v>
      </c>
      <c r="S28" s="41">
        <v>443857</v>
      </c>
      <c r="T28" s="40">
        <v>112921</v>
      </c>
      <c r="U28" s="42">
        <v>1825636</v>
      </c>
    </row>
    <row r="29" spans="1:21" ht="12" customHeight="1" x14ac:dyDescent="0.2">
      <c r="A29" s="228" t="s">
        <v>35</v>
      </c>
      <c r="B29" s="229"/>
      <c r="C29" s="14">
        <v>6.1439122081721278</v>
      </c>
      <c r="D29" s="10" t="s">
        <v>50</v>
      </c>
      <c r="E29" s="9">
        <v>6.154143472642736</v>
      </c>
      <c r="F29" s="10" t="s">
        <v>50</v>
      </c>
      <c r="G29" s="10">
        <v>11.551097587316264</v>
      </c>
      <c r="H29" s="10" t="s">
        <v>50</v>
      </c>
      <c r="I29" s="10">
        <v>5.6567524450827404</v>
      </c>
      <c r="J29" s="10" t="s">
        <v>51</v>
      </c>
      <c r="K29" s="10">
        <v>23.361993505041738</v>
      </c>
      <c r="L29" s="10" t="s">
        <v>51</v>
      </c>
      <c r="M29" s="9">
        <v>5.8694111717829305</v>
      </c>
      <c r="N29" s="18" t="s">
        <v>51</v>
      </c>
      <c r="O29" s="38">
        <v>81068</v>
      </c>
      <c r="P29" s="39">
        <v>81203</v>
      </c>
      <c r="Q29" s="40">
        <v>152415</v>
      </c>
      <c r="R29" s="40">
        <v>74640</v>
      </c>
      <c r="S29" s="41">
        <v>308258</v>
      </c>
      <c r="T29" s="40">
        <v>77446</v>
      </c>
      <c r="U29" s="42">
        <v>1319485</v>
      </c>
    </row>
    <row r="30" spans="1:21" ht="12" customHeight="1" x14ac:dyDescent="0.2">
      <c r="A30" s="228" t="s">
        <v>36</v>
      </c>
      <c r="B30" s="229"/>
      <c r="C30" s="14">
        <v>5.6344444668842639</v>
      </c>
      <c r="D30" s="10" t="s">
        <v>51</v>
      </c>
      <c r="E30" s="9">
        <v>6.0542460194781089</v>
      </c>
      <c r="F30" s="10" t="s">
        <v>50</v>
      </c>
      <c r="G30" s="10">
        <v>12.779071519674629</v>
      </c>
      <c r="H30" s="10" t="s">
        <v>50</v>
      </c>
      <c r="I30" s="10">
        <v>6.1598857847714061</v>
      </c>
      <c r="J30" s="10" t="s">
        <v>50</v>
      </c>
      <c r="K30" s="10">
        <v>24.993203323924146</v>
      </c>
      <c r="L30" s="10" t="s">
        <v>50</v>
      </c>
      <c r="M30" s="9">
        <v>6.5152160100171352</v>
      </c>
      <c r="N30" s="18" t="s">
        <v>50</v>
      </c>
      <c r="O30" s="38">
        <v>145075</v>
      </c>
      <c r="P30" s="39">
        <v>155884</v>
      </c>
      <c r="Q30" s="40">
        <v>329034</v>
      </c>
      <c r="R30" s="40">
        <v>158604</v>
      </c>
      <c r="S30" s="41">
        <v>643522</v>
      </c>
      <c r="T30" s="40">
        <v>167753</v>
      </c>
      <c r="U30" s="42">
        <v>2574788</v>
      </c>
    </row>
    <row r="31" spans="1:21" ht="12" customHeight="1" x14ac:dyDescent="0.2">
      <c r="A31" s="228" t="s">
        <v>37</v>
      </c>
      <c r="B31" s="229"/>
      <c r="C31" s="14">
        <v>5.5428178732003071</v>
      </c>
      <c r="D31" s="10" t="s">
        <v>51</v>
      </c>
      <c r="E31" s="9">
        <v>5.532457059680822</v>
      </c>
      <c r="F31" s="10" t="s">
        <v>50</v>
      </c>
      <c r="G31" s="10">
        <v>11.585671791888208</v>
      </c>
      <c r="H31" s="10" t="s">
        <v>50</v>
      </c>
      <c r="I31" s="10">
        <v>5.6935206153019076</v>
      </c>
      <c r="J31" s="10" t="s">
        <v>51</v>
      </c>
      <c r="K31" s="10">
        <v>22.811649466870936</v>
      </c>
      <c r="L31" s="10" t="s">
        <v>50</v>
      </c>
      <c r="M31" s="9">
        <v>5.9315657399051807</v>
      </c>
      <c r="N31" s="18" t="s">
        <v>51</v>
      </c>
      <c r="O31" s="38">
        <v>153004</v>
      </c>
      <c r="P31" s="39">
        <v>152718</v>
      </c>
      <c r="Q31" s="40">
        <v>319811</v>
      </c>
      <c r="R31" s="40">
        <v>157164</v>
      </c>
      <c r="S31" s="41">
        <v>629693</v>
      </c>
      <c r="T31" s="40">
        <v>163735</v>
      </c>
      <c r="U31" s="42">
        <v>2760401</v>
      </c>
    </row>
    <row r="32" spans="1:21" ht="12" customHeight="1" x14ac:dyDescent="0.2">
      <c r="A32" s="228" t="s">
        <v>38</v>
      </c>
      <c r="B32" s="229"/>
      <c r="C32" s="14">
        <v>5.6355193855212846</v>
      </c>
      <c r="D32" s="10" t="s">
        <v>51</v>
      </c>
      <c r="E32" s="9">
        <v>5.7620672420315104</v>
      </c>
      <c r="F32" s="10" t="s">
        <v>51</v>
      </c>
      <c r="G32" s="10">
        <v>11.609056755118504</v>
      </c>
      <c r="H32" s="10" t="s">
        <v>50</v>
      </c>
      <c r="I32" s="10">
        <v>5.6238976435968757</v>
      </c>
      <c r="J32" s="10" t="s">
        <v>50</v>
      </c>
      <c r="K32" s="10">
        <v>22.995021640746891</v>
      </c>
      <c r="L32" s="10" t="s">
        <v>50</v>
      </c>
      <c r="M32" s="9">
        <v>5.6205934228536618</v>
      </c>
      <c r="N32" s="18" t="s">
        <v>50</v>
      </c>
      <c r="O32" s="38">
        <v>148383</v>
      </c>
      <c r="P32" s="39">
        <v>151715</v>
      </c>
      <c r="Q32" s="40">
        <v>305666</v>
      </c>
      <c r="R32" s="40">
        <v>148077</v>
      </c>
      <c r="S32" s="41">
        <v>605458</v>
      </c>
      <c r="T32" s="40">
        <v>147990</v>
      </c>
      <c r="U32" s="42">
        <v>2632996</v>
      </c>
    </row>
    <row r="33" spans="1:21" ht="12" customHeight="1" x14ac:dyDescent="0.2">
      <c r="A33" s="228" t="s">
        <v>39</v>
      </c>
      <c r="B33" s="229"/>
      <c r="C33" s="14">
        <v>5.9241414746249088</v>
      </c>
      <c r="D33" s="10" t="s">
        <v>50</v>
      </c>
      <c r="E33" s="9">
        <v>6.0325849022600506</v>
      </c>
      <c r="F33" s="10" t="s">
        <v>51</v>
      </c>
      <c r="G33" s="10">
        <v>11.960706362476516</v>
      </c>
      <c r="H33" s="10" t="s">
        <v>51</v>
      </c>
      <c r="I33" s="10">
        <v>6.0024443372183658</v>
      </c>
      <c r="J33" s="10" t="s">
        <v>51</v>
      </c>
      <c r="K33" s="10">
        <v>23.995735601954934</v>
      </c>
      <c r="L33" s="10" t="s">
        <v>51</v>
      </c>
      <c r="M33" s="9">
        <v>6.2627085635427058</v>
      </c>
      <c r="N33" s="18" t="s">
        <v>50</v>
      </c>
      <c r="O33" s="38">
        <v>132475</v>
      </c>
      <c r="P33" s="39">
        <v>134900</v>
      </c>
      <c r="Q33" s="40">
        <v>267464</v>
      </c>
      <c r="R33" s="40">
        <v>134226</v>
      </c>
      <c r="S33" s="41">
        <v>536590</v>
      </c>
      <c r="T33" s="40">
        <v>140046</v>
      </c>
      <c r="U33" s="42">
        <v>2236189</v>
      </c>
    </row>
    <row r="34" spans="1:21" ht="12" customHeight="1" x14ac:dyDescent="0.2">
      <c r="A34" s="228" t="s">
        <v>40</v>
      </c>
      <c r="B34" s="229"/>
      <c r="C34" s="14">
        <v>5.5984413627567795</v>
      </c>
      <c r="D34" s="10" t="s">
        <v>51</v>
      </c>
      <c r="E34" s="9">
        <v>5.8596378460523102</v>
      </c>
      <c r="F34" s="10" t="s">
        <v>51</v>
      </c>
      <c r="G34" s="10">
        <v>11.32153560549591</v>
      </c>
      <c r="H34" s="10" t="s">
        <v>50</v>
      </c>
      <c r="I34" s="10">
        <v>5.3232033793005549</v>
      </c>
      <c r="J34" s="10" t="s">
        <v>50</v>
      </c>
      <c r="K34" s="10">
        <v>22.504376830848777</v>
      </c>
      <c r="L34" s="10" t="s">
        <v>50</v>
      </c>
      <c r="M34" s="9">
        <v>5.4577805580835719</v>
      </c>
      <c r="N34" s="18" t="s">
        <v>50</v>
      </c>
      <c r="O34" s="38">
        <v>182209</v>
      </c>
      <c r="P34" s="39">
        <v>190710</v>
      </c>
      <c r="Q34" s="40">
        <v>368475</v>
      </c>
      <c r="R34" s="40">
        <v>173251</v>
      </c>
      <c r="S34" s="41">
        <v>732436</v>
      </c>
      <c r="T34" s="40">
        <v>177631</v>
      </c>
      <c r="U34" s="42">
        <v>3254638</v>
      </c>
    </row>
    <row r="35" spans="1:21" ht="12" customHeight="1" x14ac:dyDescent="0.2">
      <c r="A35" s="228" t="s">
        <v>41</v>
      </c>
      <c r="B35" s="229"/>
      <c r="C35" s="14">
        <v>5.871277887786543</v>
      </c>
      <c r="D35" s="10" t="s">
        <v>50</v>
      </c>
      <c r="E35" s="9">
        <v>6.2406306692391214</v>
      </c>
      <c r="F35" s="10" t="s">
        <v>50</v>
      </c>
      <c r="G35" s="10">
        <v>12.619567482048998</v>
      </c>
      <c r="H35" s="10" t="s">
        <v>50</v>
      </c>
      <c r="I35" s="10">
        <v>5.9751980581241524</v>
      </c>
      <c r="J35" s="10" t="s">
        <v>50</v>
      </c>
      <c r="K35" s="10">
        <v>24.83539620941227</v>
      </c>
      <c r="L35" s="10" t="s">
        <v>50</v>
      </c>
      <c r="M35" s="9">
        <v>6.3837644001849725</v>
      </c>
      <c r="N35" s="18" t="s">
        <v>50</v>
      </c>
      <c r="O35" s="38">
        <v>69323</v>
      </c>
      <c r="P35" s="39">
        <v>73684</v>
      </c>
      <c r="Q35" s="40">
        <v>149001</v>
      </c>
      <c r="R35" s="40">
        <v>70550</v>
      </c>
      <c r="S35" s="41">
        <v>293235</v>
      </c>
      <c r="T35" s="40">
        <v>75374</v>
      </c>
      <c r="U35" s="42">
        <v>1180714</v>
      </c>
    </row>
    <row r="36" spans="1:21" ht="12" customHeight="1" x14ac:dyDescent="0.2">
      <c r="A36" s="228" t="s">
        <v>42</v>
      </c>
      <c r="B36" s="229"/>
      <c r="C36" s="14">
        <v>5.0814518980966517</v>
      </c>
      <c r="D36" s="10" t="s">
        <v>50</v>
      </c>
      <c r="E36" s="9">
        <v>5.4007898612229122</v>
      </c>
      <c r="F36" s="10" t="s">
        <v>50</v>
      </c>
      <c r="G36" s="10">
        <v>11.665079854814911</v>
      </c>
      <c r="H36" s="10" t="s">
        <v>50</v>
      </c>
      <c r="I36" s="10">
        <v>5.8306124132176071</v>
      </c>
      <c r="J36" s="10" t="s">
        <v>51</v>
      </c>
      <c r="K36" s="10">
        <v>22.896482129255428</v>
      </c>
      <c r="L36" s="10" t="s">
        <v>50</v>
      </c>
      <c r="M36" s="9">
        <v>6.1178251398463992</v>
      </c>
      <c r="N36" s="18" t="s">
        <v>50</v>
      </c>
      <c r="O36" s="38">
        <v>387532</v>
      </c>
      <c r="P36" s="39">
        <v>411886</v>
      </c>
      <c r="Q36" s="40">
        <v>889626</v>
      </c>
      <c r="R36" s="40">
        <v>444666</v>
      </c>
      <c r="S36" s="41">
        <v>1746178</v>
      </c>
      <c r="T36" s="40">
        <v>466570</v>
      </c>
      <c r="U36" s="42">
        <v>7626403</v>
      </c>
    </row>
    <row r="37" spans="1:21" ht="12" customHeight="1" x14ac:dyDescent="0.2">
      <c r="A37" s="228" t="s">
        <v>43</v>
      </c>
      <c r="B37" s="229"/>
      <c r="C37" s="14">
        <v>5.1932393748690728</v>
      </c>
      <c r="D37" s="10" t="s">
        <v>50</v>
      </c>
      <c r="E37" s="9">
        <v>5.4665408059626426</v>
      </c>
      <c r="F37" s="10" t="s">
        <v>50</v>
      </c>
      <c r="G37" s="10">
        <v>11.276501045111639</v>
      </c>
      <c r="H37" s="10" t="s">
        <v>50</v>
      </c>
      <c r="I37" s="10">
        <v>5.6586098401831979</v>
      </c>
      <c r="J37" s="10" t="s">
        <v>50</v>
      </c>
      <c r="K37" s="10">
        <v>22.401651691257477</v>
      </c>
      <c r="L37" s="10" t="s">
        <v>50</v>
      </c>
      <c r="M37" s="9">
        <v>5.9459963337862751</v>
      </c>
      <c r="N37" s="18" t="s">
        <v>51</v>
      </c>
      <c r="O37" s="38">
        <v>101394</v>
      </c>
      <c r="P37" s="39">
        <v>106730</v>
      </c>
      <c r="Q37" s="40">
        <v>220165</v>
      </c>
      <c r="R37" s="40">
        <v>110480</v>
      </c>
      <c r="S37" s="41">
        <v>437375</v>
      </c>
      <c r="T37" s="40">
        <v>116091</v>
      </c>
      <c r="U37" s="42">
        <v>1952423</v>
      </c>
    </row>
    <row r="38" spans="1:21" ht="12" customHeight="1" x14ac:dyDescent="0.2">
      <c r="A38" s="228" t="s">
        <v>44</v>
      </c>
      <c r="B38" s="229"/>
      <c r="C38" s="14">
        <v>6.1374230747350493</v>
      </c>
      <c r="D38" s="10" t="s">
        <v>50</v>
      </c>
      <c r="E38" s="9">
        <v>6.1626548962784735</v>
      </c>
      <c r="F38" s="10" t="s">
        <v>50</v>
      </c>
      <c r="G38" s="10">
        <v>12.294589882508056</v>
      </c>
      <c r="H38" s="10" t="s">
        <v>50</v>
      </c>
      <c r="I38" s="10">
        <v>6.0283975116203585</v>
      </c>
      <c r="J38" s="10" t="s">
        <v>50</v>
      </c>
      <c r="K38" s="10">
        <v>24.485642290406886</v>
      </c>
      <c r="L38" s="10" t="s">
        <v>50</v>
      </c>
      <c r="M38" s="9">
        <v>6.1666705707946683</v>
      </c>
      <c r="N38" s="18" t="s">
        <v>51</v>
      </c>
      <c r="O38" s="38">
        <v>91702</v>
      </c>
      <c r="P38" s="39">
        <v>92079</v>
      </c>
      <c r="Q38" s="40">
        <v>183699</v>
      </c>
      <c r="R38" s="40">
        <v>90073</v>
      </c>
      <c r="S38" s="41">
        <v>365851</v>
      </c>
      <c r="T38" s="40">
        <v>92139</v>
      </c>
      <c r="U38" s="42">
        <v>1494145</v>
      </c>
    </row>
    <row r="39" spans="1:21" ht="5.25" customHeight="1" x14ac:dyDescent="0.2">
      <c r="A39" s="261"/>
      <c r="B39" s="262"/>
      <c r="C39" s="15"/>
      <c r="D39" s="13"/>
      <c r="E39" s="12"/>
      <c r="F39" s="13"/>
      <c r="G39" s="13"/>
      <c r="H39" s="13"/>
      <c r="I39" s="13"/>
      <c r="J39" s="13"/>
      <c r="K39" s="13"/>
      <c r="L39" s="13"/>
      <c r="M39" s="11"/>
      <c r="N39" s="19"/>
      <c r="O39" s="43"/>
      <c r="P39" s="44"/>
      <c r="Q39" s="45"/>
      <c r="R39" s="45"/>
      <c r="S39" s="46"/>
      <c r="T39" s="45"/>
      <c r="U39" s="47"/>
    </row>
    <row r="40" spans="1:21" ht="10.5" customHeight="1" thickBot="1" x14ac:dyDescent="0.25">
      <c r="A40" s="263" t="s">
        <v>45</v>
      </c>
      <c r="B40" s="264"/>
      <c r="C40" s="21">
        <v>5.5622313937998946</v>
      </c>
      <c r="D40" s="22"/>
      <c r="E40" s="23">
        <v>5.8321890793651123</v>
      </c>
      <c r="F40" s="22"/>
      <c r="G40" s="22">
        <v>11.915793530767232</v>
      </c>
      <c r="H40" s="22"/>
      <c r="I40" s="22">
        <v>5.8060235169947401</v>
      </c>
      <c r="J40" s="22"/>
      <c r="K40" s="22">
        <v>23.554006127127085</v>
      </c>
      <c r="L40" s="22"/>
      <c r="M40" s="23">
        <v>6.0216761610129836</v>
      </c>
      <c r="N40" s="24"/>
      <c r="O40" s="48">
        <v>6227482</v>
      </c>
      <c r="P40" s="49">
        <v>6529727</v>
      </c>
      <c r="Q40" s="50">
        <v>13340939</v>
      </c>
      <c r="R40" s="50">
        <v>6500432</v>
      </c>
      <c r="S40" s="51">
        <v>26371098</v>
      </c>
      <c r="T40" s="50">
        <v>6741877</v>
      </c>
      <c r="U40" s="52">
        <v>111960139</v>
      </c>
    </row>
    <row r="41" spans="1:21" s="7" customFormat="1" ht="9" customHeight="1" x14ac:dyDescent="0.2">
      <c r="A41" s="259" t="s">
        <v>53</v>
      </c>
      <c r="B41" s="259"/>
      <c r="C41" s="259"/>
      <c r="D41" s="259"/>
      <c r="E41" s="259"/>
      <c r="F41" s="259"/>
      <c r="G41" s="259"/>
      <c r="H41" s="259"/>
      <c r="I41" s="259"/>
      <c r="J41" s="259"/>
      <c r="K41" s="259"/>
      <c r="L41" s="259"/>
      <c r="M41" s="259"/>
      <c r="N41" s="259"/>
      <c r="O41" s="16"/>
      <c r="P41" s="16"/>
    </row>
    <row r="42" spans="1:21" ht="9" customHeight="1" x14ac:dyDescent="0.2">
      <c r="A42" s="260" t="s">
        <v>52</v>
      </c>
      <c r="B42" s="260"/>
      <c r="C42" s="260"/>
      <c r="D42" s="260"/>
      <c r="E42" s="260"/>
      <c r="F42" s="260"/>
      <c r="G42" s="260"/>
      <c r="H42" s="260"/>
      <c r="I42" s="260"/>
      <c r="J42" s="260"/>
      <c r="K42" s="260"/>
      <c r="L42" s="260"/>
      <c r="M42" s="260"/>
      <c r="N42" s="260"/>
    </row>
    <row r="43" spans="1:21" ht="12.75" hidden="1" customHeight="1" x14ac:dyDescent="0.2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</row>
    <row r="44" spans="1:21" hidden="1" x14ac:dyDescent="0.2">
      <c r="E44" s="17"/>
      <c r="F44" s="17"/>
      <c r="G44" s="17"/>
      <c r="H44" s="17"/>
      <c r="I44" s="17"/>
      <c r="J44" s="17"/>
      <c r="K44" s="17"/>
      <c r="L44" s="17"/>
      <c r="M44" s="17"/>
    </row>
    <row r="45" spans="1:21" hidden="1" x14ac:dyDescent="0.2"/>
    <row r="46" spans="1:21" hidden="1" x14ac:dyDescent="0.2"/>
  </sheetData>
  <mergeCells count="58">
    <mergeCell ref="A42:N42"/>
    <mergeCell ref="A37:B37"/>
    <mergeCell ref="A38:B38"/>
    <mergeCell ref="A39:B39"/>
    <mergeCell ref="A40:B40"/>
    <mergeCell ref="A33:B33"/>
    <mergeCell ref="A34:B34"/>
    <mergeCell ref="A35:B35"/>
    <mergeCell ref="A36:B36"/>
    <mergeCell ref="A41:N41"/>
    <mergeCell ref="A28:B28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18:B18"/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1:U1"/>
    <mergeCell ref="O3:O4"/>
    <mergeCell ref="P3:S3"/>
    <mergeCell ref="T3:T4"/>
    <mergeCell ref="A12:B12"/>
    <mergeCell ref="A10:B10"/>
    <mergeCell ref="A11:B11"/>
    <mergeCell ref="C3:D4"/>
    <mergeCell ref="E3:L3"/>
    <mergeCell ref="E4:F4"/>
    <mergeCell ref="G4:H4"/>
    <mergeCell ref="I4:J4"/>
    <mergeCell ref="K4:L4"/>
    <mergeCell ref="A6:B6"/>
    <mergeCell ref="A7:B7"/>
    <mergeCell ref="A8:B8"/>
    <mergeCell ref="U3:U5"/>
    <mergeCell ref="A2:B5"/>
    <mergeCell ref="O2:U2"/>
    <mergeCell ref="C2:N2"/>
    <mergeCell ref="A9:B9"/>
    <mergeCell ref="M3:N4"/>
    <mergeCell ref="M5:N5"/>
    <mergeCell ref="C5:D5"/>
    <mergeCell ref="E5:F5"/>
    <mergeCell ref="G5:H5"/>
    <mergeCell ref="I5:J5"/>
    <mergeCell ref="K5:L5"/>
  </mergeCells>
  <phoneticPr fontId="1" type="noConversion"/>
  <pageMargins left="0.7" right="0.7" top="0.75" bottom="0.75" header="0.3" footer="0.3"/>
  <pageSetup scale="9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A34" sqref="A34"/>
    </sheetView>
  </sheetViews>
  <sheetFormatPr baseColWidth="10" defaultRowHeight="12.75" x14ac:dyDescent="0.2"/>
  <cols>
    <col min="1" max="1" width="18.28515625" style="53" customWidth="1"/>
    <col min="2" max="2" width="0.5703125" style="53" customWidth="1"/>
    <col min="3" max="3" width="9.28515625" style="53" customWidth="1"/>
    <col min="4" max="4" width="8.7109375" style="53" customWidth="1"/>
    <col min="5" max="5" width="9.42578125" style="53" customWidth="1"/>
    <col min="6" max="6" width="10.85546875" style="53" customWidth="1"/>
    <col min="7" max="7" width="9" style="53" customWidth="1"/>
    <col min="8" max="8" width="0.85546875" style="53" customWidth="1"/>
    <col min="9" max="9" width="9.7109375" style="53" customWidth="1"/>
    <col min="10" max="10" width="10.28515625" style="53" customWidth="1"/>
    <col min="11" max="11" width="9.7109375" style="53" customWidth="1"/>
    <col min="12" max="12" width="10.28515625" style="53" customWidth="1"/>
    <col min="13" max="13" width="9.7109375" style="53" customWidth="1"/>
    <col min="14" max="16384" width="11.42578125" style="53"/>
  </cols>
  <sheetData>
    <row r="1" spans="1:13" ht="23.25" customHeight="1" thickBot="1" x14ac:dyDescent="0.25">
      <c r="A1" s="265" t="s">
        <v>113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7"/>
    </row>
    <row r="2" spans="1:13" ht="11.25" customHeight="1" x14ac:dyDescent="0.2">
      <c r="A2" s="268" t="s">
        <v>56</v>
      </c>
      <c r="B2" s="54"/>
      <c r="C2" s="271" t="s">
        <v>57</v>
      </c>
      <c r="D2" s="271"/>
      <c r="E2" s="271"/>
      <c r="F2" s="271"/>
      <c r="G2" s="271"/>
      <c r="H2" s="55"/>
      <c r="I2" s="271" t="s">
        <v>58</v>
      </c>
      <c r="J2" s="271"/>
      <c r="K2" s="271"/>
      <c r="L2" s="271"/>
      <c r="M2" s="272"/>
    </row>
    <row r="3" spans="1:13" s="60" customFormat="1" ht="11.25" customHeight="1" x14ac:dyDescent="0.2">
      <c r="A3" s="269"/>
      <c r="B3" s="56"/>
      <c r="C3" s="57" t="s">
        <v>4</v>
      </c>
      <c r="D3" s="57" t="s">
        <v>5</v>
      </c>
      <c r="E3" s="57" t="s">
        <v>6</v>
      </c>
      <c r="F3" s="57" t="s">
        <v>46</v>
      </c>
      <c r="G3" s="57" t="s">
        <v>59</v>
      </c>
      <c r="H3" s="58"/>
      <c r="I3" s="57" t="s">
        <v>4</v>
      </c>
      <c r="J3" s="57" t="s">
        <v>5</v>
      </c>
      <c r="K3" s="57" t="s">
        <v>6</v>
      </c>
      <c r="L3" s="57" t="s">
        <v>46</v>
      </c>
      <c r="M3" s="59" t="s">
        <v>59</v>
      </c>
    </row>
    <row r="4" spans="1:13" s="60" customFormat="1" ht="12" customHeight="1" thickBot="1" x14ac:dyDescent="0.25">
      <c r="A4" s="270"/>
      <c r="B4" s="61"/>
      <c r="C4" s="62" t="s">
        <v>8</v>
      </c>
      <c r="D4" s="63" t="s">
        <v>9</v>
      </c>
      <c r="E4" s="62" t="s">
        <v>10</v>
      </c>
      <c r="F4" s="62" t="s">
        <v>47</v>
      </c>
      <c r="G4" s="62" t="s">
        <v>60</v>
      </c>
      <c r="H4" s="64"/>
      <c r="I4" s="62" t="s">
        <v>8</v>
      </c>
      <c r="J4" s="63" t="s">
        <v>9</v>
      </c>
      <c r="K4" s="62" t="s">
        <v>10</v>
      </c>
      <c r="L4" s="62" t="s">
        <v>47</v>
      </c>
      <c r="M4" s="65" t="s">
        <v>60</v>
      </c>
    </row>
    <row r="5" spans="1:13" ht="9" customHeight="1" x14ac:dyDescent="0.2">
      <c r="A5" s="66"/>
      <c r="B5" s="56"/>
      <c r="C5" s="67"/>
      <c r="D5" s="67"/>
      <c r="E5" s="67"/>
      <c r="F5" s="67"/>
      <c r="G5" s="68"/>
      <c r="H5" s="68"/>
      <c r="I5" s="68"/>
      <c r="J5" s="68"/>
      <c r="K5" s="68"/>
      <c r="L5" s="68"/>
      <c r="M5" s="69"/>
    </row>
    <row r="6" spans="1:13" x14ac:dyDescent="0.2">
      <c r="A6" s="70" t="s">
        <v>61</v>
      </c>
      <c r="B6" s="71"/>
      <c r="C6" s="72"/>
      <c r="D6" s="73"/>
      <c r="E6" s="73"/>
      <c r="F6" s="73"/>
      <c r="G6" s="73"/>
      <c r="H6" s="68"/>
      <c r="I6" s="74"/>
      <c r="J6" s="75"/>
      <c r="K6" s="75"/>
      <c r="L6" s="75"/>
      <c r="M6" s="76"/>
    </row>
    <row r="7" spans="1:13" x14ac:dyDescent="0.2">
      <c r="A7" s="77" t="s">
        <v>62</v>
      </c>
      <c r="B7" s="71"/>
      <c r="C7" s="72">
        <v>50.59</v>
      </c>
      <c r="D7" s="73">
        <v>50.81</v>
      </c>
      <c r="E7" s="73">
        <v>50.67</v>
      </c>
      <c r="F7" s="73">
        <v>50.72</v>
      </c>
      <c r="G7" s="73">
        <v>50.44</v>
      </c>
      <c r="H7" s="68"/>
      <c r="I7" s="78">
        <v>3303201</v>
      </c>
      <c r="J7" s="78">
        <v>6778386</v>
      </c>
      <c r="K7" s="78">
        <v>3293766</v>
      </c>
      <c r="L7" s="78">
        <v>13375353</v>
      </c>
      <c r="M7" s="79">
        <v>3400520</v>
      </c>
    </row>
    <row r="8" spans="1:13" ht="13.5" thickBot="1" x14ac:dyDescent="0.25">
      <c r="A8" s="80" t="s">
        <v>63</v>
      </c>
      <c r="B8" s="71"/>
      <c r="C8" s="81">
        <v>49.41</v>
      </c>
      <c r="D8" s="82">
        <v>49.19</v>
      </c>
      <c r="E8" s="82">
        <v>49.33</v>
      </c>
      <c r="F8" s="82">
        <v>49.28</v>
      </c>
      <c r="G8" s="82">
        <v>49.56</v>
      </c>
      <c r="H8" s="68"/>
      <c r="I8" s="83">
        <v>3226526</v>
      </c>
      <c r="J8" s="83">
        <v>6562553</v>
      </c>
      <c r="K8" s="83">
        <v>3206666</v>
      </c>
      <c r="L8" s="83">
        <v>12995745</v>
      </c>
      <c r="M8" s="84">
        <v>3341357</v>
      </c>
    </row>
    <row r="9" spans="1:13" x14ac:dyDescent="0.2">
      <c r="A9" s="85"/>
      <c r="B9" s="86"/>
      <c r="C9" s="87"/>
      <c r="D9" s="88"/>
      <c r="E9" s="68"/>
      <c r="F9" s="68"/>
      <c r="G9" s="68"/>
      <c r="H9" s="68"/>
      <c r="I9" s="89"/>
      <c r="J9" s="90"/>
      <c r="K9" s="90"/>
      <c r="L9" s="90"/>
      <c r="M9" s="91"/>
    </row>
    <row r="10" spans="1:13" x14ac:dyDescent="0.2">
      <c r="A10" s="70" t="s">
        <v>64</v>
      </c>
      <c r="B10" s="92"/>
      <c r="C10" s="72"/>
      <c r="D10" s="88"/>
      <c r="E10" s="68"/>
      <c r="F10" s="68"/>
      <c r="G10" s="68"/>
      <c r="H10" s="68"/>
      <c r="I10" s="89"/>
      <c r="J10" s="90"/>
      <c r="K10" s="90"/>
      <c r="L10" s="90"/>
      <c r="M10" s="91"/>
    </row>
    <row r="11" spans="1:13" x14ac:dyDescent="0.2">
      <c r="A11" s="93" t="s">
        <v>65</v>
      </c>
      <c r="B11" s="71"/>
      <c r="C11" s="72">
        <v>26.25</v>
      </c>
      <c r="D11" s="73">
        <v>26.96</v>
      </c>
      <c r="E11" s="73">
        <v>27.51</v>
      </c>
      <c r="F11" s="73">
        <v>26.92</v>
      </c>
      <c r="G11" s="73">
        <v>26.73</v>
      </c>
      <c r="H11" s="68"/>
      <c r="I11" s="78">
        <v>1713912</v>
      </c>
      <c r="J11" s="78">
        <v>3596660</v>
      </c>
      <c r="K11" s="78">
        <v>1788058</v>
      </c>
      <c r="L11" s="78">
        <v>7098630</v>
      </c>
      <c r="M11" s="79">
        <v>1802087</v>
      </c>
    </row>
    <row r="12" spans="1:13" x14ac:dyDescent="0.2">
      <c r="A12" s="93" t="s">
        <v>66</v>
      </c>
      <c r="B12" s="71"/>
      <c r="C12" s="72">
        <v>15.28</v>
      </c>
      <c r="D12" s="73">
        <v>15.22</v>
      </c>
      <c r="E12" s="73">
        <v>15.18</v>
      </c>
      <c r="F12" s="73">
        <v>15.23</v>
      </c>
      <c r="G12" s="73">
        <v>15.07</v>
      </c>
      <c r="H12" s="68"/>
      <c r="I12" s="78">
        <v>997687</v>
      </c>
      <c r="J12" s="78">
        <v>2030928</v>
      </c>
      <c r="K12" s="78">
        <v>986927</v>
      </c>
      <c r="L12" s="78">
        <v>4015542</v>
      </c>
      <c r="M12" s="79">
        <v>1015882</v>
      </c>
    </row>
    <row r="13" spans="1:13" ht="13.5" thickBot="1" x14ac:dyDescent="0.25">
      <c r="A13" s="80" t="s">
        <v>67</v>
      </c>
      <c r="B13" s="71"/>
      <c r="C13" s="81">
        <v>58.47</v>
      </c>
      <c r="D13" s="82">
        <v>57.82</v>
      </c>
      <c r="E13" s="82">
        <v>57.31</v>
      </c>
      <c r="F13" s="82">
        <v>57.85</v>
      </c>
      <c r="G13" s="82">
        <v>58.2</v>
      </c>
      <c r="H13" s="68"/>
      <c r="I13" s="83">
        <v>3818128</v>
      </c>
      <c r="J13" s="83">
        <v>7713351</v>
      </c>
      <c r="K13" s="83">
        <v>3725447</v>
      </c>
      <c r="L13" s="83">
        <v>15256926</v>
      </c>
      <c r="M13" s="84">
        <v>3923908</v>
      </c>
    </row>
    <row r="14" spans="1:13" ht="9" customHeight="1" x14ac:dyDescent="0.2">
      <c r="A14" s="94"/>
      <c r="B14" s="58"/>
      <c r="C14" s="72"/>
      <c r="D14" s="88"/>
      <c r="E14" s="68"/>
      <c r="F14" s="68"/>
      <c r="G14" s="68"/>
      <c r="H14" s="68"/>
      <c r="I14" s="78"/>
      <c r="J14" s="78"/>
      <c r="K14" s="78"/>
      <c r="L14" s="78"/>
      <c r="M14" s="91"/>
    </row>
    <row r="15" spans="1:13" x14ac:dyDescent="0.2">
      <c r="A15" s="70" t="s">
        <v>68</v>
      </c>
      <c r="B15" s="92"/>
      <c r="C15" s="72"/>
      <c r="D15" s="88"/>
      <c r="E15" s="68"/>
      <c r="F15" s="68"/>
      <c r="G15" s="68"/>
      <c r="H15" s="68"/>
      <c r="I15" s="78"/>
      <c r="J15" s="78"/>
      <c r="K15" s="78"/>
      <c r="L15" s="78"/>
      <c r="M15" s="91"/>
    </row>
    <row r="16" spans="1:13" ht="22.5" x14ac:dyDescent="0.2">
      <c r="A16" s="95" t="s">
        <v>69</v>
      </c>
      <c r="B16" s="96"/>
      <c r="C16" s="72">
        <v>5.17</v>
      </c>
      <c r="D16" s="72">
        <v>5.92</v>
      </c>
      <c r="E16" s="72">
        <v>6.42</v>
      </c>
      <c r="F16" s="72">
        <v>5.86</v>
      </c>
      <c r="G16" s="72">
        <v>6.22</v>
      </c>
      <c r="H16" s="68"/>
      <c r="I16" s="78">
        <v>332815</v>
      </c>
      <c r="J16" s="78">
        <v>785541</v>
      </c>
      <c r="K16" s="78">
        <v>415778</v>
      </c>
      <c r="L16" s="78">
        <v>1534134</v>
      </c>
      <c r="M16" s="79">
        <v>417784</v>
      </c>
    </row>
    <row r="17" spans="1:13" ht="23.25" thickBot="1" x14ac:dyDescent="0.25">
      <c r="A17" s="97" t="s">
        <v>70</v>
      </c>
      <c r="B17" s="96"/>
      <c r="C17" s="81">
        <v>94.83</v>
      </c>
      <c r="D17" s="81">
        <v>94.08</v>
      </c>
      <c r="E17" s="81">
        <v>93.58</v>
      </c>
      <c r="F17" s="81">
        <v>94.14</v>
      </c>
      <c r="G17" s="81">
        <v>93.78</v>
      </c>
      <c r="H17" s="68"/>
      <c r="I17" s="83">
        <v>6099758</v>
      </c>
      <c r="J17" s="83">
        <v>12473641</v>
      </c>
      <c r="K17" s="83">
        <v>6057220</v>
      </c>
      <c r="L17" s="83">
        <v>24630619</v>
      </c>
      <c r="M17" s="84">
        <v>6297732</v>
      </c>
    </row>
    <row r="18" spans="1:13" ht="9" customHeight="1" x14ac:dyDescent="0.2">
      <c r="A18" s="94"/>
      <c r="B18" s="58"/>
      <c r="C18" s="72"/>
      <c r="D18" s="88"/>
      <c r="E18" s="68"/>
      <c r="F18" s="68"/>
      <c r="G18" s="68"/>
      <c r="H18" s="68"/>
      <c r="I18" s="78"/>
      <c r="J18" s="78"/>
      <c r="K18" s="78"/>
      <c r="L18" s="78"/>
      <c r="M18" s="91"/>
    </row>
    <row r="19" spans="1:13" x14ac:dyDescent="0.2">
      <c r="A19" s="70" t="s">
        <v>71</v>
      </c>
      <c r="B19" s="92"/>
      <c r="C19" s="68"/>
      <c r="D19" s="68"/>
      <c r="E19" s="68"/>
      <c r="F19" s="68"/>
      <c r="G19" s="68"/>
      <c r="H19" s="68"/>
      <c r="I19" s="98"/>
      <c r="J19" s="98"/>
      <c r="K19" s="98"/>
      <c r="L19" s="98"/>
      <c r="M19" s="91"/>
    </row>
    <row r="20" spans="1:13" x14ac:dyDescent="0.2">
      <c r="A20" s="93" t="s">
        <v>72</v>
      </c>
      <c r="B20" s="71"/>
      <c r="C20" s="72">
        <v>19.04</v>
      </c>
      <c r="D20" s="73">
        <v>19.61</v>
      </c>
      <c r="E20" s="73">
        <v>20.22</v>
      </c>
      <c r="F20" s="73">
        <v>19.62</v>
      </c>
      <c r="G20" s="73">
        <v>19.43</v>
      </c>
      <c r="H20" s="68"/>
      <c r="I20" s="78">
        <v>1243046</v>
      </c>
      <c r="J20" s="78">
        <v>2616442</v>
      </c>
      <c r="K20" s="78">
        <v>1314147</v>
      </c>
      <c r="L20" s="78">
        <v>5173635</v>
      </c>
      <c r="M20" s="79">
        <v>1310227</v>
      </c>
    </row>
    <row r="21" spans="1:13" ht="13.5" thickBot="1" x14ac:dyDescent="0.25">
      <c r="A21" s="80" t="s">
        <v>73</v>
      </c>
      <c r="B21" s="71"/>
      <c r="C21" s="81">
        <v>80.959999999999994</v>
      </c>
      <c r="D21" s="82">
        <v>80.39</v>
      </c>
      <c r="E21" s="82">
        <v>79.78</v>
      </c>
      <c r="F21" s="82">
        <v>80.38</v>
      </c>
      <c r="G21" s="82">
        <v>80.569999999999993</v>
      </c>
      <c r="H21" s="68"/>
      <c r="I21" s="83">
        <v>5286681</v>
      </c>
      <c r="J21" s="83">
        <v>10724497</v>
      </c>
      <c r="K21" s="83">
        <v>5186285</v>
      </c>
      <c r="L21" s="83">
        <v>21197463</v>
      </c>
      <c r="M21" s="84">
        <v>5431650</v>
      </c>
    </row>
    <row r="22" spans="1:13" ht="9" customHeight="1" x14ac:dyDescent="0.2">
      <c r="A22" s="94"/>
      <c r="B22" s="58"/>
      <c r="C22" s="72"/>
      <c r="D22" s="88"/>
      <c r="E22" s="68"/>
      <c r="F22" s="68"/>
      <c r="G22" s="68"/>
      <c r="H22" s="68"/>
      <c r="I22" s="78"/>
      <c r="J22" s="78"/>
      <c r="K22" s="78"/>
      <c r="L22" s="78"/>
      <c r="M22" s="91"/>
    </row>
    <row r="23" spans="1:13" ht="22.5" x14ac:dyDescent="0.2">
      <c r="A23" s="99" t="s">
        <v>74</v>
      </c>
      <c r="B23" s="100"/>
      <c r="C23" s="72"/>
      <c r="D23" s="88"/>
      <c r="E23" s="68"/>
      <c r="F23" s="68"/>
      <c r="G23" s="68"/>
      <c r="H23" s="68"/>
      <c r="I23" s="78"/>
      <c r="J23" s="78"/>
      <c r="K23" s="78"/>
      <c r="L23" s="78"/>
      <c r="M23" s="91"/>
    </row>
    <row r="24" spans="1:13" x14ac:dyDescent="0.2">
      <c r="A24" s="93" t="s">
        <v>75</v>
      </c>
      <c r="B24" s="71"/>
      <c r="C24" s="72">
        <v>7.91</v>
      </c>
      <c r="D24" s="73">
        <v>8.44</v>
      </c>
      <c r="E24" s="73">
        <v>9.34</v>
      </c>
      <c r="F24" s="73">
        <v>8.5299999999999994</v>
      </c>
      <c r="G24" s="73">
        <v>9.6300000000000008</v>
      </c>
      <c r="H24" s="68"/>
      <c r="I24" s="78">
        <v>515074</v>
      </c>
      <c r="J24" s="78">
        <v>1122213</v>
      </c>
      <c r="K24" s="78">
        <v>605036</v>
      </c>
      <c r="L24" s="78">
        <v>2242323</v>
      </c>
      <c r="M24" s="79">
        <v>647188</v>
      </c>
    </row>
    <row r="25" spans="1:13" x14ac:dyDescent="0.2">
      <c r="A25" s="93" t="s">
        <v>76</v>
      </c>
      <c r="B25" s="71"/>
      <c r="C25" s="72">
        <v>40.67</v>
      </c>
      <c r="D25" s="73">
        <v>41.82</v>
      </c>
      <c r="E25" s="73">
        <v>43.68</v>
      </c>
      <c r="F25" s="73">
        <v>41.99</v>
      </c>
      <c r="G25" s="73">
        <v>44.71</v>
      </c>
      <c r="H25" s="68"/>
      <c r="I25" s="78">
        <v>2646734</v>
      </c>
      <c r="J25" s="78">
        <v>5561090</v>
      </c>
      <c r="K25" s="78">
        <v>2831017</v>
      </c>
      <c r="L25" s="78">
        <v>11038841</v>
      </c>
      <c r="M25" s="79">
        <v>3005539</v>
      </c>
    </row>
    <row r="26" spans="1:13" x14ac:dyDescent="0.2">
      <c r="A26" s="93" t="s">
        <v>77</v>
      </c>
      <c r="B26" s="71"/>
      <c r="C26" s="72">
        <v>29.06</v>
      </c>
      <c r="D26" s="73">
        <v>28.28</v>
      </c>
      <c r="E26" s="73">
        <v>26.61</v>
      </c>
      <c r="F26" s="73">
        <v>28.06</v>
      </c>
      <c r="G26" s="73">
        <v>25.37</v>
      </c>
      <c r="H26" s="68"/>
      <c r="I26" s="78">
        <v>1891370</v>
      </c>
      <c r="J26" s="78">
        <v>3760796</v>
      </c>
      <c r="K26" s="78">
        <v>1724925</v>
      </c>
      <c r="L26" s="78">
        <v>7377091</v>
      </c>
      <c r="M26" s="79">
        <v>1705486</v>
      </c>
    </row>
    <row r="27" spans="1:13" x14ac:dyDescent="0.2">
      <c r="A27" s="93" t="s">
        <v>78</v>
      </c>
      <c r="B27" s="71"/>
      <c r="C27" s="72">
        <v>13</v>
      </c>
      <c r="D27" s="73">
        <v>12.33</v>
      </c>
      <c r="E27" s="73">
        <v>11.38</v>
      </c>
      <c r="F27" s="73">
        <v>12.26</v>
      </c>
      <c r="G27" s="73">
        <v>11.12</v>
      </c>
      <c r="H27" s="68"/>
      <c r="I27" s="78">
        <v>845934</v>
      </c>
      <c r="J27" s="78">
        <v>1639242</v>
      </c>
      <c r="K27" s="78">
        <v>737490</v>
      </c>
      <c r="L27" s="78">
        <v>3222666</v>
      </c>
      <c r="M27" s="79">
        <v>747784</v>
      </c>
    </row>
    <row r="28" spans="1:13" ht="13.5" thickBot="1" x14ac:dyDescent="0.25">
      <c r="A28" s="80" t="s">
        <v>79</v>
      </c>
      <c r="B28" s="101"/>
      <c r="C28" s="81">
        <v>9.36</v>
      </c>
      <c r="D28" s="82">
        <v>9.14</v>
      </c>
      <c r="E28" s="82">
        <v>8.99</v>
      </c>
      <c r="F28" s="82">
        <v>9.16</v>
      </c>
      <c r="G28" s="82">
        <v>9.16</v>
      </c>
      <c r="H28" s="102"/>
      <c r="I28" s="83">
        <v>609257</v>
      </c>
      <c r="J28" s="83">
        <v>1215687</v>
      </c>
      <c r="K28" s="83">
        <v>582813</v>
      </c>
      <c r="L28" s="83">
        <v>2407757</v>
      </c>
      <c r="M28" s="84">
        <v>615868</v>
      </c>
    </row>
    <row r="29" spans="1:13" ht="8.25" hidden="1" customHeight="1" x14ac:dyDescent="0.2">
      <c r="A29" s="273" t="s">
        <v>80</v>
      </c>
      <c r="B29" s="273"/>
      <c r="C29" s="273"/>
      <c r="D29" s="273"/>
      <c r="E29" s="273"/>
      <c r="F29" s="273"/>
    </row>
    <row r="30" spans="1:13" s="103" customFormat="1" ht="10.5" customHeight="1" x14ac:dyDescent="0.2">
      <c r="A30" s="274" t="s">
        <v>81</v>
      </c>
      <c r="B30" s="274"/>
      <c r="C30" s="274"/>
      <c r="D30" s="274"/>
      <c r="E30" s="274"/>
      <c r="F30" s="274"/>
      <c r="G30" s="274"/>
    </row>
  </sheetData>
  <mergeCells count="6">
    <mergeCell ref="A30:G30"/>
    <mergeCell ref="A1:M1"/>
    <mergeCell ref="A2:A4"/>
    <mergeCell ref="C2:G2"/>
    <mergeCell ref="I2:M2"/>
    <mergeCell ref="A29:F29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5"/>
  <sheetViews>
    <sheetView topLeftCell="O1" workbookViewId="0">
      <selection activeCell="O2" sqref="O2:P5"/>
    </sheetView>
  </sheetViews>
  <sheetFormatPr baseColWidth="10" defaultRowHeight="12.75" x14ac:dyDescent="0.2"/>
  <cols>
    <col min="1" max="1" width="16.28515625" style="105" hidden="1" customWidth="1"/>
    <col min="2" max="13" width="6.28515625" style="106" hidden="1" customWidth="1"/>
    <col min="14" max="14" width="0" style="104" hidden="1" customWidth="1"/>
    <col min="15" max="15" width="11.42578125" style="104"/>
    <col min="16" max="16" width="3.85546875" style="105" customWidth="1"/>
    <col min="17" max="28" width="6.28515625" style="106" customWidth="1"/>
    <col min="29" max="29" width="11.42578125" style="104" customWidth="1"/>
    <col min="30" max="35" width="5" style="104" hidden="1" customWidth="1"/>
    <col min="36" max="36" width="16.85546875" style="105" hidden="1" customWidth="1"/>
    <col min="37" max="37" width="8.42578125" style="106" hidden="1" customWidth="1"/>
    <col min="38" max="38" width="8.85546875" style="106" hidden="1" customWidth="1"/>
    <col min="39" max="39" width="8.7109375" style="106" hidden="1" customWidth="1"/>
    <col min="40" max="40" width="9" style="106" hidden="1" customWidth="1"/>
    <col min="41" max="41" width="8.7109375" style="106" hidden="1" customWidth="1"/>
    <col min="42" max="42" width="8.42578125" style="106" hidden="1" customWidth="1"/>
    <col min="43" max="43" width="5" style="107" hidden="1" customWidth="1"/>
    <col min="44" max="46" width="5" style="108" hidden="1" customWidth="1"/>
    <col min="47" max="47" width="5" style="109" hidden="1" customWidth="1"/>
    <col min="48" max="48" width="5.28515625" style="104" hidden="1" customWidth="1"/>
    <col min="49" max="49" width="0" style="104" hidden="1" customWidth="1"/>
    <col min="50" max="16384" width="11.42578125" style="104"/>
  </cols>
  <sheetData>
    <row r="1" spans="1:48" ht="21" customHeight="1" thickBot="1" x14ac:dyDescent="0.25">
      <c r="A1" s="311" t="s">
        <v>82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O1" s="309" t="s">
        <v>114</v>
      </c>
      <c r="P1" s="310"/>
      <c r="Q1" s="310"/>
      <c r="R1" s="310"/>
      <c r="S1" s="310"/>
      <c r="T1" s="310"/>
      <c r="U1" s="310"/>
      <c r="V1" s="310"/>
      <c r="W1" s="310"/>
      <c r="X1" s="310"/>
      <c r="Y1" s="310"/>
      <c r="Z1" s="310"/>
      <c r="AA1" s="310"/>
      <c r="AB1" s="312"/>
    </row>
    <row r="2" spans="1:48" s="110" customFormat="1" ht="12.75" customHeight="1" thickBot="1" x14ac:dyDescent="0.25">
      <c r="A2" s="308"/>
      <c r="B2" s="314" t="s">
        <v>1</v>
      </c>
      <c r="C2" s="315"/>
      <c r="D2" s="295" t="s">
        <v>83</v>
      </c>
      <c r="E2" s="296"/>
      <c r="F2" s="296"/>
      <c r="G2" s="296"/>
      <c r="H2" s="296"/>
      <c r="I2" s="296"/>
      <c r="J2" s="296"/>
      <c r="K2" s="318"/>
      <c r="L2" s="297" t="s">
        <v>48</v>
      </c>
      <c r="M2" s="300"/>
      <c r="O2" s="301" t="s">
        <v>54</v>
      </c>
      <c r="P2" s="303"/>
      <c r="Q2" s="314" t="s">
        <v>1</v>
      </c>
      <c r="R2" s="315"/>
      <c r="S2" s="295" t="s">
        <v>84</v>
      </c>
      <c r="T2" s="296"/>
      <c r="U2" s="296"/>
      <c r="V2" s="296"/>
      <c r="W2" s="296"/>
      <c r="X2" s="296"/>
      <c r="Y2" s="296"/>
      <c r="Z2" s="318"/>
      <c r="AA2" s="297" t="s">
        <v>48</v>
      </c>
      <c r="AB2" s="300"/>
      <c r="AD2" s="298" t="s">
        <v>85</v>
      </c>
      <c r="AE2" s="299"/>
      <c r="AF2" s="299"/>
      <c r="AG2" s="299"/>
      <c r="AH2" s="299"/>
      <c r="AI2" s="300"/>
      <c r="AJ2" s="307" t="s">
        <v>0</v>
      </c>
      <c r="AK2" s="309">
        <v>2000</v>
      </c>
      <c r="AL2" s="310"/>
      <c r="AM2" s="310"/>
      <c r="AN2" s="310"/>
      <c r="AO2" s="310"/>
      <c r="AP2" s="310"/>
      <c r="AQ2" s="298" t="s">
        <v>86</v>
      </c>
      <c r="AR2" s="299"/>
      <c r="AS2" s="299"/>
      <c r="AT2" s="299"/>
      <c r="AU2" s="300"/>
    </row>
    <row r="3" spans="1:48" s="110" customFormat="1" ht="21.75" customHeight="1" x14ac:dyDescent="0.2">
      <c r="A3" s="308"/>
      <c r="B3" s="316"/>
      <c r="C3" s="317"/>
      <c r="D3" s="289" t="s">
        <v>4</v>
      </c>
      <c r="E3" s="290"/>
      <c r="F3" s="289" t="s">
        <v>5</v>
      </c>
      <c r="G3" s="290"/>
      <c r="H3" s="289" t="s">
        <v>6</v>
      </c>
      <c r="I3" s="290"/>
      <c r="J3" s="291" t="s">
        <v>46</v>
      </c>
      <c r="K3" s="292"/>
      <c r="L3" s="291"/>
      <c r="M3" s="306"/>
      <c r="O3" s="301"/>
      <c r="P3" s="303"/>
      <c r="Q3" s="316"/>
      <c r="R3" s="317"/>
      <c r="S3" s="289" t="s">
        <v>4</v>
      </c>
      <c r="T3" s="290"/>
      <c r="U3" s="289" t="s">
        <v>5</v>
      </c>
      <c r="V3" s="290"/>
      <c r="W3" s="289" t="s">
        <v>6</v>
      </c>
      <c r="X3" s="290"/>
      <c r="Y3" s="291" t="s">
        <v>46</v>
      </c>
      <c r="Z3" s="292"/>
      <c r="AA3" s="291"/>
      <c r="AB3" s="306"/>
      <c r="AD3" s="301"/>
      <c r="AE3" s="302"/>
      <c r="AF3" s="302"/>
      <c r="AG3" s="302"/>
      <c r="AH3" s="302"/>
      <c r="AI3" s="303"/>
      <c r="AJ3" s="308"/>
      <c r="AK3" s="293" t="s">
        <v>1</v>
      </c>
      <c r="AL3" s="295" t="s">
        <v>83</v>
      </c>
      <c r="AM3" s="296"/>
      <c r="AN3" s="296"/>
      <c r="AO3" s="296"/>
      <c r="AP3" s="297" t="s">
        <v>48</v>
      </c>
      <c r="AQ3" s="301"/>
      <c r="AR3" s="302"/>
      <c r="AS3" s="302"/>
      <c r="AT3" s="302"/>
      <c r="AU3" s="303"/>
    </row>
    <row r="4" spans="1:48" s="110" customFormat="1" ht="12" customHeight="1" x14ac:dyDescent="0.2">
      <c r="A4" s="308"/>
      <c r="B4" s="284" t="s">
        <v>7</v>
      </c>
      <c r="C4" s="285"/>
      <c r="D4" s="286" t="s">
        <v>8</v>
      </c>
      <c r="E4" s="287"/>
      <c r="F4" s="286" t="s">
        <v>9</v>
      </c>
      <c r="G4" s="287"/>
      <c r="H4" s="286" t="s">
        <v>10</v>
      </c>
      <c r="I4" s="287"/>
      <c r="J4" s="280" t="s">
        <v>47</v>
      </c>
      <c r="K4" s="288"/>
      <c r="L4" s="280" t="s">
        <v>49</v>
      </c>
      <c r="M4" s="281"/>
      <c r="O4" s="301"/>
      <c r="P4" s="303"/>
      <c r="Q4" s="284" t="s">
        <v>7</v>
      </c>
      <c r="R4" s="285"/>
      <c r="S4" s="286" t="s">
        <v>8</v>
      </c>
      <c r="T4" s="287"/>
      <c r="U4" s="286" t="s">
        <v>9</v>
      </c>
      <c r="V4" s="287"/>
      <c r="W4" s="286" t="s">
        <v>10</v>
      </c>
      <c r="X4" s="287"/>
      <c r="Y4" s="280" t="s">
        <v>47</v>
      </c>
      <c r="Z4" s="288"/>
      <c r="AA4" s="280" t="s">
        <v>49</v>
      </c>
      <c r="AB4" s="281"/>
      <c r="AD4" s="304"/>
      <c r="AE4" s="305"/>
      <c r="AF4" s="305"/>
      <c r="AG4" s="305"/>
      <c r="AH4" s="305"/>
      <c r="AI4" s="306"/>
      <c r="AJ4" s="308"/>
      <c r="AK4" s="294"/>
      <c r="AL4" s="111" t="s">
        <v>4</v>
      </c>
      <c r="AM4" s="111" t="s">
        <v>5</v>
      </c>
      <c r="AN4" s="112" t="s">
        <v>6</v>
      </c>
      <c r="AO4" s="113" t="s">
        <v>46</v>
      </c>
      <c r="AP4" s="291"/>
      <c r="AQ4" s="304"/>
      <c r="AR4" s="305"/>
      <c r="AS4" s="305"/>
      <c r="AT4" s="305"/>
      <c r="AU4" s="306"/>
    </row>
    <row r="5" spans="1:48" s="110" customFormat="1" ht="12" customHeight="1" thickBot="1" x14ac:dyDescent="0.25">
      <c r="A5" s="313"/>
      <c r="B5" s="114" t="s">
        <v>87</v>
      </c>
      <c r="C5" s="115" t="s">
        <v>88</v>
      </c>
      <c r="D5" s="116" t="s">
        <v>87</v>
      </c>
      <c r="E5" s="116" t="s">
        <v>88</v>
      </c>
      <c r="F5" s="117" t="s">
        <v>87</v>
      </c>
      <c r="G5" s="118" t="s">
        <v>88</v>
      </c>
      <c r="H5" s="117" t="s">
        <v>87</v>
      </c>
      <c r="I5" s="118" t="s">
        <v>88</v>
      </c>
      <c r="J5" s="117" t="s">
        <v>87</v>
      </c>
      <c r="K5" s="118" t="s">
        <v>88</v>
      </c>
      <c r="L5" s="117" t="s">
        <v>87</v>
      </c>
      <c r="M5" s="118" t="s">
        <v>88</v>
      </c>
      <c r="O5" s="301"/>
      <c r="P5" s="303"/>
      <c r="Q5" s="114" t="s">
        <v>87</v>
      </c>
      <c r="R5" s="115" t="s">
        <v>88</v>
      </c>
      <c r="S5" s="116" t="s">
        <v>87</v>
      </c>
      <c r="T5" s="116" t="s">
        <v>88</v>
      </c>
      <c r="U5" s="117" t="s">
        <v>87</v>
      </c>
      <c r="V5" s="118" t="s">
        <v>88</v>
      </c>
      <c r="W5" s="117" t="s">
        <v>87</v>
      </c>
      <c r="X5" s="118" t="s">
        <v>88</v>
      </c>
      <c r="Y5" s="117" t="s">
        <v>87</v>
      </c>
      <c r="Z5" s="118" t="s">
        <v>88</v>
      </c>
      <c r="AA5" s="117" t="s">
        <v>87</v>
      </c>
      <c r="AB5" s="119" t="s">
        <v>88</v>
      </c>
      <c r="AD5" s="120" t="s">
        <v>89</v>
      </c>
      <c r="AE5" s="121" t="s">
        <v>90</v>
      </c>
      <c r="AF5" s="121" t="s">
        <v>91</v>
      </c>
      <c r="AG5" s="121" t="s">
        <v>92</v>
      </c>
      <c r="AH5" s="122" t="s">
        <v>93</v>
      </c>
      <c r="AI5" s="121" t="s">
        <v>94</v>
      </c>
      <c r="AJ5" s="308"/>
      <c r="AK5" s="123" t="s">
        <v>7</v>
      </c>
      <c r="AL5" s="124" t="s">
        <v>8</v>
      </c>
      <c r="AM5" s="124" t="s">
        <v>9</v>
      </c>
      <c r="AN5" s="125" t="s">
        <v>10</v>
      </c>
      <c r="AO5" s="126" t="s">
        <v>47</v>
      </c>
      <c r="AP5" s="126" t="s">
        <v>49</v>
      </c>
      <c r="AQ5" s="120" t="s">
        <v>89</v>
      </c>
      <c r="AR5" s="121" t="s">
        <v>90</v>
      </c>
      <c r="AS5" s="121" t="s">
        <v>91</v>
      </c>
      <c r="AT5" s="121" t="s">
        <v>92</v>
      </c>
      <c r="AU5" s="121" t="s">
        <v>93</v>
      </c>
      <c r="AV5" s="127" t="s">
        <v>94</v>
      </c>
    </row>
    <row r="6" spans="1:48" ht="8.25" customHeight="1" x14ac:dyDescent="0.2">
      <c r="A6" s="128"/>
      <c r="B6" s="129"/>
      <c r="C6" s="130"/>
      <c r="D6" s="131"/>
      <c r="E6" s="132"/>
      <c r="F6" s="132"/>
      <c r="G6" s="132"/>
      <c r="H6" s="132"/>
      <c r="I6" s="132"/>
      <c r="J6" s="132"/>
      <c r="K6" s="133"/>
      <c r="L6" s="132"/>
      <c r="M6" s="134"/>
      <c r="O6" s="282"/>
      <c r="P6" s="283"/>
      <c r="Q6" s="129"/>
      <c r="R6" s="130"/>
      <c r="S6" s="131"/>
      <c r="T6" s="132"/>
      <c r="U6" s="132"/>
      <c r="V6" s="132"/>
      <c r="W6" s="132"/>
      <c r="X6" s="132"/>
      <c r="Y6" s="132"/>
      <c r="Z6" s="133"/>
      <c r="AA6" s="132"/>
      <c r="AB6" s="134"/>
      <c r="AD6" s="110"/>
      <c r="AE6" s="110"/>
      <c r="AF6" s="110"/>
      <c r="AG6" s="110"/>
      <c r="AH6" s="110"/>
      <c r="AI6" s="110"/>
      <c r="AJ6" s="128"/>
      <c r="AK6" s="135"/>
      <c r="AL6" s="131"/>
      <c r="AM6" s="132"/>
      <c r="AN6" s="132"/>
      <c r="AO6" s="132"/>
      <c r="AP6" s="131"/>
      <c r="AQ6" s="136"/>
      <c r="AR6" s="137"/>
      <c r="AS6" s="137"/>
      <c r="AT6" s="137"/>
      <c r="AU6" s="138"/>
    </row>
    <row r="7" spans="1:48" ht="12" customHeight="1" x14ac:dyDescent="0.2">
      <c r="A7" s="139" t="s">
        <v>13</v>
      </c>
      <c r="B7" s="140">
        <v>5.9775580000000002E-2</v>
      </c>
      <c r="C7" s="141">
        <v>6.2844029999999995E-2</v>
      </c>
      <c r="D7" s="142">
        <v>6.0878139999999997E-2</v>
      </c>
      <c r="E7" s="143">
        <v>6.3589119999999999E-2</v>
      </c>
      <c r="F7" s="143">
        <v>0.13004726</v>
      </c>
      <c r="G7" s="143">
        <v>0.13393474999999999</v>
      </c>
      <c r="H7" s="143">
        <v>5.9184779999999999E-2</v>
      </c>
      <c r="I7" s="143">
        <v>6.1626210000000001E-2</v>
      </c>
      <c r="J7" s="143">
        <v>0.25137479000000001</v>
      </c>
      <c r="K7" s="141">
        <v>0.25788548</v>
      </c>
      <c r="L7" s="143">
        <v>6.1126239999999998E-2</v>
      </c>
      <c r="M7" s="144">
        <v>6.3363069999999994E-2</v>
      </c>
      <c r="O7" s="275" t="s">
        <v>13</v>
      </c>
      <c r="P7" s="276"/>
      <c r="Q7" s="145">
        <f t="shared" ref="Q7:AB22" si="0">B7*100</f>
        <v>5.9775580000000001</v>
      </c>
      <c r="R7" s="146">
        <f t="shared" si="0"/>
        <v>6.2844029999999993</v>
      </c>
      <c r="S7" s="147">
        <f t="shared" si="0"/>
        <v>6.0878139999999998</v>
      </c>
      <c r="T7" s="148">
        <f t="shared" si="0"/>
        <v>6.3589120000000001</v>
      </c>
      <c r="U7" s="148">
        <f t="shared" si="0"/>
        <v>13.004726</v>
      </c>
      <c r="V7" s="148">
        <f t="shared" si="0"/>
        <v>13.393474999999999</v>
      </c>
      <c r="W7" s="148">
        <f t="shared" si="0"/>
        <v>5.9184780000000003</v>
      </c>
      <c r="X7" s="148">
        <f t="shared" si="0"/>
        <v>6.1626209999999997</v>
      </c>
      <c r="Y7" s="148">
        <f t="shared" si="0"/>
        <v>25.137479000000003</v>
      </c>
      <c r="Z7" s="146">
        <f t="shared" si="0"/>
        <v>25.788547999999999</v>
      </c>
      <c r="AA7" s="148">
        <f t="shared" si="0"/>
        <v>6.1126240000000003</v>
      </c>
      <c r="AB7" s="149">
        <f t="shared" si="0"/>
        <v>6.3363069999999997</v>
      </c>
      <c r="AD7" s="104" t="str">
        <f t="shared" ref="AD7:AD38" si="1">IF(OR(AND(R7&lt;Q$40,Q7&lt;R$40),AND(R7&gt;Q$40,Q7&gt;R$40)),"*","")</f>
        <v>*</v>
      </c>
      <c r="AE7" s="104" t="str">
        <f t="shared" ref="AE7:AE38" si="2">IF(OR(AND(T7&lt;S$40,S7&lt;T$40),AND(T7&gt;S$40,S7&gt;T$40)),"*","")</f>
        <v>*</v>
      </c>
      <c r="AF7" s="104" t="str">
        <f t="shared" ref="AF7:AF38" si="3">IF(OR(AND(V7&lt;U$40,U7&lt;V$40),AND(V7&gt;U$40,U7&gt;V$40)),"*","")</f>
        <v>*</v>
      </c>
      <c r="AG7" s="104" t="str">
        <f t="shared" ref="AG7:AG38" si="4">IF(OR(AND(X7&lt;W$40,W7&lt;X$40),AND(X7&gt;W$40,W7&gt;X$40)),"*","")</f>
        <v>*</v>
      </c>
      <c r="AH7" s="104" t="str">
        <f>IF(OR(AND(Z7&lt;Y$40,Y7&lt;Z$40),AND(Z7&gt;Y$40,Y7&gt;Z$40)),"*","")</f>
        <v>*</v>
      </c>
      <c r="AI7" s="104" t="str">
        <f>IF(OR(AND(AB7&lt;AA$40,AA7&lt;AB$40),AND(AB7&gt;AA$40,AA7&gt;AB$40)),"*","")</f>
        <v>*</v>
      </c>
      <c r="AJ7" s="150" t="s">
        <v>13</v>
      </c>
      <c r="AK7" s="151">
        <v>7.2221839804719963</v>
      </c>
      <c r="AL7" s="152">
        <v>7.6445141032633153</v>
      </c>
      <c r="AM7" s="153">
        <v>14.539466368734017</v>
      </c>
      <c r="AN7" s="153">
        <v>6.8163742937778311</v>
      </c>
      <c r="AO7" s="153">
        <v>29.000354765775167</v>
      </c>
      <c r="AP7" s="152">
        <v>6.4926372864124708</v>
      </c>
      <c r="AQ7" s="154" t="str">
        <f t="shared" ref="AQ7:AQ38" si="5">IF(OR(AND(R7&lt;AK7,Q7&lt;AK7),AND(R7&gt;AK7,Q7&gt;AK7)),"†","")</f>
        <v>†</v>
      </c>
      <c r="AR7" s="154" t="str">
        <f t="shared" ref="AR7:AR38" si="6">IF(OR(AND(T7&lt;AL7,S7&lt;AL7),AND(T7&gt;AL7,S7&gt;AL7)),"†","")</f>
        <v>†</v>
      </c>
      <c r="AS7" s="154" t="str">
        <f>IF(OR(AND(V7&lt;AM7,U7&lt;AM7),AND(V7&gt;AM7,U7&gt;AM7)),"†","")</f>
        <v>†</v>
      </c>
      <c r="AT7" s="154" t="str">
        <f t="shared" ref="AT7:AT38" si="7">IF(OR(AND(X7&lt;AN7,W7&lt;AN7),AND(X7&gt;AN7,W7&gt;AN7)),"†","")</f>
        <v>†</v>
      </c>
      <c r="AU7" s="154" t="str">
        <f>IF(OR(AND(Z7&lt;AO7,Y7&lt;AO7),AND(Z7&gt;AO7,Y7&gt;AO7)),"†","")</f>
        <v>†</v>
      </c>
      <c r="AV7" s="154" t="str">
        <f>IF(OR(AND(AB7&lt;AP7,AA7&lt;AP7),AND(AB7&gt;AP7,AA7&gt;AP7)),"†","")</f>
        <v>†</v>
      </c>
    </row>
    <row r="8" spans="1:48" ht="12" customHeight="1" x14ac:dyDescent="0.2">
      <c r="A8" s="139" t="s">
        <v>14</v>
      </c>
      <c r="B8" s="140">
        <v>5.3147159999999999E-2</v>
      </c>
      <c r="C8" s="141">
        <v>5.6122110000000003E-2</v>
      </c>
      <c r="D8" s="142">
        <v>5.5386690000000002E-2</v>
      </c>
      <c r="E8" s="143">
        <v>5.8133740000000003E-2</v>
      </c>
      <c r="F8" s="143">
        <v>0.11752448</v>
      </c>
      <c r="G8" s="143">
        <v>0.12175246000000001</v>
      </c>
      <c r="H8" s="143">
        <v>5.558022E-2</v>
      </c>
      <c r="I8" s="143">
        <v>5.8059310000000003E-2</v>
      </c>
      <c r="J8" s="143">
        <v>0.23018346000000001</v>
      </c>
      <c r="K8" s="141">
        <v>0.23625342999999999</v>
      </c>
      <c r="L8" s="143">
        <v>5.5524240000000002E-2</v>
      </c>
      <c r="M8" s="144">
        <v>5.7790000000000001E-2</v>
      </c>
      <c r="O8" s="275" t="s">
        <v>14</v>
      </c>
      <c r="P8" s="276"/>
      <c r="Q8" s="145">
        <f t="shared" si="0"/>
        <v>5.3147159999999998</v>
      </c>
      <c r="R8" s="146">
        <f t="shared" si="0"/>
        <v>5.6122110000000003</v>
      </c>
      <c r="S8" s="147">
        <f t="shared" si="0"/>
        <v>5.5386690000000005</v>
      </c>
      <c r="T8" s="148">
        <f t="shared" si="0"/>
        <v>5.8133740000000005</v>
      </c>
      <c r="U8" s="148">
        <f t="shared" si="0"/>
        <v>11.752447999999999</v>
      </c>
      <c r="V8" s="148">
        <f t="shared" si="0"/>
        <v>12.175246000000001</v>
      </c>
      <c r="W8" s="148">
        <f t="shared" si="0"/>
        <v>5.5580220000000002</v>
      </c>
      <c r="X8" s="148">
        <f t="shared" si="0"/>
        <v>5.8059310000000002</v>
      </c>
      <c r="Y8" s="148">
        <f t="shared" si="0"/>
        <v>23.018346000000001</v>
      </c>
      <c r="Z8" s="146">
        <f t="shared" si="0"/>
        <v>23.625342999999997</v>
      </c>
      <c r="AA8" s="148">
        <f t="shared" si="0"/>
        <v>5.5524240000000002</v>
      </c>
      <c r="AB8" s="149">
        <f t="shared" si="0"/>
        <v>5.7789999999999999</v>
      </c>
      <c r="AD8" s="104" t="str">
        <f t="shared" si="1"/>
        <v/>
      </c>
      <c r="AE8" s="104" t="str">
        <f t="shared" si="2"/>
        <v>*</v>
      </c>
      <c r="AF8" s="104" t="str">
        <f t="shared" si="3"/>
        <v/>
      </c>
      <c r="AG8" s="104" t="str">
        <f t="shared" si="4"/>
        <v/>
      </c>
      <c r="AH8" s="104" t="str">
        <f t="shared" ref="AH8:AH38" si="8">IF(OR(AND(Z8&lt;Y$40,Y8&lt;Z$40),AND(Z8&gt;Y$40,Y8&gt;Z$40)),"*","")</f>
        <v/>
      </c>
      <c r="AI8" s="104" t="str">
        <f t="shared" ref="AI8:AI38" si="9">IF(OR(AND(AB8&lt;AA$40,AA8&lt;AB$40),AND(AB8&gt;AA$40,AA8&gt;AB$40)),"*","")</f>
        <v>*</v>
      </c>
      <c r="AJ8" s="150" t="s">
        <v>14</v>
      </c>
      <c r="AK8" s="151">
        <v>6.3639181512016512</v>
      </c>
      <c r="AL8" s="152">
        <v>6.6430486534556428</v>
      </c>
      <c r="AM8" s="153">
        <v>12.099903231006923</v>
      </c>
      <c r="AN8" s="153">
        <v>5.2775083049666573</v>
      </c>
      <c r="AO8" s="153">
        <v>24.020460189429222</v>
      </c>
      <c r="AP8" s="152">
        <v>5.213786304956205</v>
      </c>
      <c r="AQ8" s="154" t="str">
        <f t="shared" si="5"/>
        <v>†</v>
      </c>
      <c r="AR8" s="154" t="str">
        <f t="shared" si="6"/>
        <v>†</v>
      </c>
      <c r="AS8" s="154" t="str">
        <f t="shared" ref="AS8:AS40" si="10">IF(OR(AND(V8&lt;AM8,U8&lt;AM8),AND(V8&gt;AM8,U8&gt;AM8)),"†","")</f>
        <v/>
      </c>
      <c r="AT8" s="154" t="str">
        <f t="shared" si="7"/>
        <v>†</v>
      </c>
      <c r="AU8" s="154" t="str">
        <f t="shared" ref="AU8:AU40" si="11">IF(OR(AND(Z8&lt;AO8,Y8&lt;AO8),AND(Z8&gt;AO8,Y8&gt;AO8)),"†","")</f>
        <v>†</v>
      </c>
      <c r="AV8" s="154" t="str">
        <f t="shared" ref="AV8:AV40" si="12">IF(OR(AND(AB8&lt;AP8,AA8&lt;AP8),AND(AB8&gt;AP8,AA8&gt;AP8)),"†","")</f>
        <v>†</v>
      </c>
    </row>
    <row r="9" spans="1:48" ht="12" customHeight="1" x14ac:dyDescent="0.2">
      <c r="A9" s="139" t="s">
        <v>15</v>
      </c>
      <c r="B9" s="140">
        <v>5.1305539999999997E-2</v>
      </c>
      <c r="C9" s="141">
        <v>6.0054490000000002E-2</v>
      </c>
      <c r="D9" s="142">
        <v>5.1645610000000002E-2</v>
      </c>
      <c r="E9" s="143">
        <v>6.0197180000000003E-2</v>
      </c>
      <c r="F9" s="143">
        <v>0.10171139</v>
      </c>
      <c r="G9" s="143">
        <v>0.11403861</v>
      </c>
      <c r="H9" s="143">
        <v>4.9343850000000002E-2</v>
      </c>
      <c r="I9" s="143">
        <v>5.4875729999999998E-2</v>
      </c>
      <c r="J9" s="143">
        <v>0.20495910000000001</v>
      </c>
      <c r="K9" s="141">
        <v>0.22685327</v>
      </c>
      <c r="L9" s="143">
        <v>5.195541E-2</v>
      </c>
      <c r="M9" s="144">
        <v>5.8025750000000001E-2</v>
      </c>
      <c r="O9" s="275" t="s">
        <v>15</v>
      </c>
      <c r="P9" s="276"/>
      <c r="Q9" s="145">
        <f t="shared" si="0"/>
        <v>5.1305540000000001</v>
      </c>
      <c r="R9" s="146">
        <f t="shared" si="0"/>
        <v>6.0054490000000005</v>
      </c>
      <c r="S9" s="147">
        <f t="shared" si="0"/>
        <v>5.164561</v>
      </c>
      <c r="T9" s="148">
        <f t="shared" si="0"/>
        <v>6.0197180000000001</v>
      </c>
      <c r="U9" s="148">
        <f t="shared" si="0"/>
        <v>10.171139</v>
      </c>
      <c r="V9" s="148">
        <f t="shared" si="0"/>
        <v>11.403860999999999</v>
      </c>
      <c r="W9" s="148">
        <f t="shared" si="0"/>
        <v>4.9343849999999998</v>
      </c>
      <c r="X9" s="148">
        <f t="shared" si="0"/>
        <v>5.4875729999999994</v>
      </c>
      <c r="Y9" s="148">
        <f t="shared" si="0"/>
        <v>20.495910000000002</v>
      </c>
      <c r="Z9" s="146">
        <f t="shared" si="0"/>
        <v>22.685327000000001</v>
      </c>
      <c r="AA9" s="148">
        <f t="shared" si="0"/>
        <v>5.1955410000000004</v>
      </c>
      <c r="AB9" s="149">
        <f t="shared" si="0"/>
        <v>5.802575</v>
      </c>
      <c r="AD9" s="104" t="str">
        <f t="shared" si="1"/>
        <v/>
      </c>
      <c r="AE9" s="104" t="str">
        <f t="shared" si="2"/>
        <v/>
      </c>
      <c r="AF9" s="104" t="str">
        <f t="shared" si="3"/>
        <v>*</v>
      </c>
      <c r="AG9" s="104" t="str">
        <f t="shared" si="4"/>
        <v>*</v>
      </c>
      <c r="AH9" s="104" t="str">
        <f t="shared" si="8"/>
        <v>*</v>
      </c>
      <c r="AI9" s="104" t="str">
        <f t="shared" si="9"/>
        <v>*</v>
      </c>
      <c r="AJ9" s="150" t="s">
        <v>15</v>
      </c>
      <c r="AK9" s="151">
        <v>6.3312274048971675</v>
      </c>
      <c r="AL9" s="152">
        <v>6.6092665567716331</v>
      </c>
      <c r="AM9" s="153">
        <v>12.823759966607001</v>
      </c>
      <c r="AN9" s="153">
        <v>6.0355012840739457</v>
      </c>
      <c r="AO9" s="153">
        <v>25.468527807452578</v>
      </c>
      <c r="AP9" s="152">
        <v>5.9298511228867019</v>
      </c>
      <c r="AQ9" s="154" t="str">
        <f t="shared" si="5"/>
        <v>†</v>
      </c>
      <c r="AR9" s="154" t="str">
        <f t="shared" si="6"/>
        <v>†</v>
      </c>
      <c r="AS9" s="154" t="str">
        <f t="shared" si="10"/>
        <v>†</v>
      </c>
      <c r="AT9" s="154" t="str">
        <f t="shared" si="7"/>
        <v>†</v>
      </c>
      <c r="AU9" s="154" t="str">
        <f t="shared" si="11"/>
        <v>†</v>
      </c>
      <c r="AV9" s="154" t="str">
        <f t="shared" si="12"/>
        <v>†</v>
      </c>
    </row>
    <row r="10" spans="1:48" ht="12" customHeight="1" x14ac:dyDescent="0.2">
      <c r="A10" s="139" t="s">
        <v>16</v>
      </c>
      <c r="B10" s="140">
        <v>5.4043380000000002E-2</v>
      </c>
      <c r="C10" s="141">
        <v>5.8053830000000001E-2</v>
      </c>
      <c r="D10" s="142">
        <v>5.5049130000000002E-2</v>
      </c>
      <c r="E10" s="143">
        <v>6.0252809999999997E-2</v>
      </c>
      <c r="F10" s="143">
        <v>0.10803701</v>
      </c>
      <c r="G10" s="143">
        <v>0.11673763</v>
      </c>
      <c r="H10" s="143">
        <v>5.6904089999999997E-2</v>
      </c>
      <c r="I10" s="143">
        <v>6.2121610000000001E-2</v>
      </c>
      <c r="J10" s="143">
        <v>0.22226652</v>
      </c>
      <c r="K10" s="141">
        <v>0.23683576000000001</v>
      </c>
      <c r="L10" s="143">
        <v>6.1153180000000001E-2</v>
      </c>
      <c r="M10" s="144">
        <v>6.5430219999999997E-2</v>
      </c>
      <c r="O10" s="275" t="s">
        <v>16</v>
      </c>
      <c r="P10" s="276"/>
      <c r="Q10" s="145">
        <f t="shared" si="0"/>
        <v>5.4043380000000001</v>
      </c>
      <c r="R10" s="146">
        <f t="shared" si="0"/>
        <v>5.805383</v>
      </c>
      <c r="S10" s="147">
        <f t="shared" si="0"/>
        <v>5.5049130000000002</v>
      </c>
      <c r="T10" s="148">
        <f t="shared" si="0"/>
        <v>6.0252809999999997</v>
      </c>
      <c r="U10" s="148">
        <f t="shared" si="0"/>
        <v>10.803701</v>
      </c>
      <c r="V10" s="148">
        <f t="shared" si="0"/>
        <v>11.673762999999999</v>
      </c>
      <c r="W10" s="148">
        <f t="shared" si="0"/>
        <v>5.6904089999999998</v>
      </c>
      <c r="X10" s="148">
        <f t="shared" si="0"/>
        <v>6.212161</v>
      </c>
      <c r="Y10" s="148">
        <f t="shared" si="0"/>
        <v>22.226651999999998</v>
      </c>
      <c r="Z10" s="146">
        <f t="shared" si="0"/>
        <v>23.683576000000002</v>
      </c>
      <c r="AA10" s="148">
        <f t="shared" si="0"/>
        <v>6.1153180000000003</v>
      </c>
      <c r="AB10" s="149">
        <f t="shared" si="0"/>
        <v>6.5430219999999997</v>
      </c>
      <c r="AD10" s="104" t="str">
        <f t="shared" si="1"/>
        <v/>
      </c>
      <c r="AE10" s="104" t="str">
        <f t="shared" si="2"/>
        <v/>
      </c>
      <c r="AF10" s="104" t="str">
        <f t="shared" si="3"/>
        <v>*</v>
      </c>
      <c r="AG10" s="104" t="str">
        <f t="shared" si="4"/>
        <v/>
      </c>
      <c r="AH10" s="104" t="str">
        <f t="shared" si="8"/>
        <v/>
      </c>
      <c r="AI10" s="104" t="str">
        <f t="shared" si="9"/>
        <v>*</v>
      </c>
      <c r="AJ10" s="150" t="s">
        <v>16</v>
      </c>
      <c r="AK10" s="151">
        <v>6.5066911446396283</v>
      </c>
      <c r="AL10" s="152">
        <v>7.2371211934749216</v>
      </c>
      <c r="AM10" s="153">
        <v>14.365076032773072</v>
      </c>
      <c r="AN10" s="153">
        <v>6.8938407879667984</v>
      </c>
      <c r="AO10" s="153">
        <v>28.496038014214793</v>
      </c>
      <c r="AP10" s="152">
        <v>6.5449138468978081</v>
      </c>
      <c r="AQ10" s="154" t="str">
        <f t="shared" si="5"/>
        <v>†</v>
      </c>
      <c r="AR10" s="154" t="str">
        <f t="shared" si="6"/>
        <v>†</v>
      </c>
      <c r="AS10" s="154" t="str">
        <f t="shared" si="10"/>
        <v>†</v>
      </c>
      <c r="AT10" s="154" t="str">
        <f t="shared" si="7"/>
        <v>†</v>
      </c>
      <c r="AU10" s="154" t="str">
        <f t="shared" si="11"/>
        <v>†</v>
      </c>
      <c r="AV10" s="154" t="str">
        <f t="shared" si="12"/>
        <v>†</v>
      </c>
    </row>
    <row r="11" spans="1:48" ht="12" customHeight="1" x14ac:dyDescent="0.2">
      <c r="A11" s="139" t="s">
        <v>17</v>
      </c>
      <c r="B11" s="140">
        <v>5.601246E-2</v>
      </c>
      <c r="C11" s="141">
        <v>5.7735399999999999E-2</v>
      </c>
      <c r="D11" s="142">
        <v>5.6785219999999997E-2</v>
      </c>
      <c r="E11" s="143">
        <v>5.8449679999999997E-2</v>
      </c>
      <c r="F11" s="143">
        <v>0.11824129</v>
      </c>
      <c r="G11" s="143">
        <v>0.12085794</v>
      </c>
      <c r="H11" s="143">
        <v>5.5700760000000002E-2</v>
      </c>
      <c r="I11" s="143">
        <v>5.7184230000000003E-2</v>
      </c>
      <c r="J11" s="143">
        <v>0.23181283</v>
      </c>
      <c r="K11" s="141">
        <v>0.23540628</v>
      </c>
      <c r="L11" s="143">
        <v>5.6226959999999999E-2</v>
      </c>
      <c r="M11" s="144">
        <v>5.7874229999999999E-2</v>
      </c>
      <c r="O11" s="275" t="s">
        <v>17</v>
      </c>
      <c r="P11" s="276"/>
      <c r="Q11" s="145">
        <f t="shared" si="0"/>
        <v>5.6012459999999997</v>
      </c>
      <c r="R11" s="146">
        <f t="shared" si="0"/>
        <v>5.7735399999999997</v>
      </c>
      <c r="S11" s="147">
        <f t="shared" si="0"/>
        <v>5.6785220000000001</v>
      </c>
      <c r="T11" s="148">
        <f t="shared" si="0"/>
        <v>5.8449679999999997</v>
      </c>
      <c r="U11" s="148">
        <f t="shared" si="0"/>
        <v>11.824128999999999</v>
      </c>
      <c r="V11" s="148">
        <f t="shared" si="0"/>
        <v>12.085794</v>
      </c>
      <c r="W11" s="148">
        <f t="shared" si="0"/>
        <v>5.5700760000000002</v>
      </c>
      <c r="X11" s="148">
        <f t="shared" si="0"/>
        <v>5.7184230000000005</v>
      </c>
      <c r="Y11" s="148">
        <f t="shared" si="0"/>
        <v>23.181283000000001</v>
      </c>
      <c r="Z11" s="146">
        <f t="shared" si="0"/>
        <v>23.540627999999998</v>
      </c>
      <c r="AA11" s="148">
        <f t="shared" si="0"/>
        <v>5.6226960000000004</v>
      </c>
      <c r="AB11" s="149">
        <f t="shared" si="0"/>
        <v>5.7874229999999995</v>
      </c>
      <c r="AD11" s="104" t="str">
        <f t="shared" si="1"/>
        <v>*</v>
      </c>
      <c r="AE11" s="104" t="str">
        <f t="shared" si="2"/>
        <v/>
      </c>
      <c r="AF11" s="104" t="str">
        <f t="shared" si="3"/>
        <v/>
      </c>
      <c r="AG11" s="104" t="str">
        <f t="shared" si="4"/>
        <v>*</v>
      </c>
      <c r="AH11" s="104" t="str">
        <f t="shared" si="8"/>
        <v/>
      </c>
      <c r="AI11" s="104" t="str">
        <f t="shared" si="9"/>
        <v>*</v>
      </c>
      <c r="AJ11" s="150" t="s">
        <v>17</v>
      </c>
      <c r="AK11" s="151">
        <v>6.4925350402729247</v>
      </c>
      <c r="AL11" s="152">
        <v>6.8612792473684445</v>
      </c>
      <c r="AM11" s="153">
        <v>13.042640128455618</v>
      </c>
      <c r="AN11" s="153">
        <v>6.0245771451696424</v>
      </c>
      <c r="AO11" s="153">
        <v>25.928496520993704</v>
      </c>
      <c r="AP11" s="152">
        <v>5.9270170186286757</v>
      </c>
      <c r="AQ11" s="154" t="str">
        <f t="shared" si="5"/>
        <v>†</v>
      </c>
      <c r="AR11" s="154" t="str">
        <f t="shared" si="6"/>
        <v>†</v>
      </c>
      <c r="AS11" s="154" t="str">
        <f t="shared" si="10"/>
        <v>†</v>
      </c>
      <c r="AT11" s="154" t="str">
        <f t="shared" si="7"/>
        <v>†</v>
      </c>
      <c r="AU11" s="154" t="str">
        <f t="shared" si="11"/>
        <v>†</v>
      </c>
      <c r="AV11" s="154" t="str">
        <f t="shared" si="12"/>
        <v>†</v>
      </c>
    </row>
    <row r="12" spans="1:48" ht="12" customHeight="1" x14ac:dyDescent="0.2">
      <c r="A12" s="139" t="s">
        <v>18</v>
      </c>
      <c r="B12" s="140">
        <v>5.2309670000000003E-2</v>
      </c>
      <c r="C12" s="141">
        <v>5.6155660000000003E-2</v>
      </c>
      <c r="D12" s="142">
        <v>5.1211130000000001E-2</v>
      </c>
      <c r="E12" s="143">
        <v>5.55434E-2</v>
      </c>
      <c r="F12" s="143">
        <v>0.10844955000000001</v>
      </c>
      <c r="G12" s="143">
        <v>0.11474061000000001</v>
      </c>
      <c r="H12" s="143">
        <v>5.2382600000000001E-2</v>
      </c>
      <c r="I12" s="143">
        <v>5.6406970000000001E-2</v>
      </c>
      <c r="J12" s="143">
        <v>0.21462110000000001</v>
      </c>
      <c r="K12" s="141">
        <v>0.22411316000000001</v>
      </c>
      <c r="L12" s="143">
        <v>5.5993769999999998E-2</v>
      </c>
      <c r="M12" s="144">
        <v>5.9623519999999999E-2</v>
      </c>
      <c r="O12" s="275" t="s">
        <v>18</v>
      </c>
      <c r="P12" s="276"/>
      <c r="Q12" s="145">
        <f t="shared" si="0"/>
        <v>5.2309670000000006</v>
      </c>
      <c r="R12" s="146">
        <f t="shared" si="0"/>
        <v>5.6155660000000003</v>
      </c>
      <c r="S12" s="147">
        <f t="shared" si="0"/>
        <v>5.1211130000000002</v>
      </c>
      <c r="T12" s="148">
        <f t="shared" si="0"/>
        <v>5.5543399999999998</v>
      </c>
      <c r="U12" s="148">
        <f t="shared" si="0"/>
        <v>10.844955000000001</v>
      </c>
      <c r="V12" s="148">
        <f t="shared" si="0"/>
        <v>11.474061000000001</v>
      </c>
      <c r="W12" s="148">
        <f t="shared" si="0"/>
        <v>5.2382600000000004</v>
      </c>
      <c r="X12" s="148">
        <f t="shared" si="0"/>
        <v>5.6406970000000003</v>
      </c>
      <c r="Y12" s="148">
        <f t="shared" si="0"/>
        <v>21.462110000000003</v>
      </c>
      <c r="Z12" s="146">
        <f t="shared" si="0"/>
        <v>22.411315999999999</v>
      </c>
      <c r="AA12" s="148">
        <f t="shared" si="0"/>
        <v>5.5993769999999996</v>
      </c>
      <c r="AB12" s="149">
        <f t="shared" si="0"/>
        <v>5.9623520000000001</v>
      </c>
      <c r="AD12" s="104" t="str">
        <f t="shared" si="1"/>
        <v/>
      </c>
      <c r="AE12" s="104" t="str">
        <f t="shared" si="2"/>
        <v>*</v>
      </c>
      <c r="AF12" s="104" t="str">
        <f t="shared" si="3"/>
        <v>*</v>
      </c>
      <c r="AG12" s="104" t="str">
        <f t="shared" si="4"/>
        <v>*</v>
      </c>
      <c r="AH12" s="104" t="str">
        <f t="shared" si="8"/>
        <v>*</v>
      </c>
      <c r="AI12" s="104" t="str">
        <f t="shared" si="9"/>
        <v>*</v>
      </c>
      <c r="AJ12" s="150" t="s">
        <v>18</v>
      </c>
      <c r="AK12" s="151">
        <v>5.6867793161785167</v>
      </c>
      <c r="AL12" s="152">
        <v>6.2519926210822527</v>
      </c>
      <c r="AM12" s="153">
        <v>12.604975425107856</v>
      </c>
      <c r="AN12" s="153">
        <v>6.3950006173669944</v>
      </c>
      <c r="AO12" s="153">
        <v>25.251968663557101</v>
      </c>
      <c r="AP12" s="152">
        <v>6.2284036732414716</v>
      </c>
      <c r="AQ12" s="154" t="str">
        <f t="shared" si="5"/>
        <v>†</v>
      </c>
      <c r="AR12" s="154" t="str">
        <f t="shared" si="6"/>
        <v>†</v>
      </c>
      <c r="AS12" s="154" t="str">
        <f t="shared" si="10"/>
        <v>†</v>
      </c>
      <c r="AT12" s="154" t="str">
        <f t="shared" si="7"/>
        <v>†</v>
      </c>
      <c r="AU12" s="154" t="str">
        <f t="shared" si="11"/>
        <v>†</v>
      </c>
      <c r="AV12" s="154" t="str">
        <f t="shared" si="12"/>
        <v>†</v>
      </c>
    </row>
    <row r="13" spans="1:48" ht="12" customHeight="1" x14ac:dyDescent="0.2">
      <c r="A13" s="139" t="s">
        <v>19</v>
      </c>
      <c r="B13" s="140">
        <v>6.8032889999999999E-2</v>
      </c>
      <c r="C13" s="141">
        <v>6.9816249999999996E-2</v>
      </c>
      <c r="D13" s="142">
        <v>6.9720560000000001E-2</v>
      </c>
      <c r="E13" s="143">
        <v>7.1687769999999998E-2</v>
      </c>
      <c r="F13" s="143">
        <v>0.13848484</v>
      </c>
      <c r="G13" s="143">
        <v>0.14204911000000001</v>
      </c>
      <c r="H13" s="143">
        <v>6.8312700000000004E-2</v>
      </c>
      <c r="I13" s="143">
        <v>7.0364309999999999E-2</v>
      </c>
      <c r="J13" s="143">
        <v>0.27725638000000002</v>
      </c>
      <c r="K13" s="141">
        <v>0.28336291000000002</v>
      </c>
      <c r="L13" s="143">
        <v>6.7063650000000002E-2</v>
      </c>
      <c r="M13" s="144">
        <v>6.8783460000000005E-2</v>
      </c>
      <c r="O13" s="275" t="s">
        <v>19</v>
      </c>
      <c r="P13" s="276"/>
      <c r="Q13" s="145">
        <f t="shared" si="0"/>
        <v>6.8032889999999995</v>
      </c>
      <c r="R13" s="146">
        <f t="shared" si="0"/>
        <v>6.9816249999999993</v>
      </c>
      <c r="S13" s="147">
        <f t="shared" si="0"/>
        <v>6.9720560000000003</v>
      </c>
      <c r="T13" s="148">
        <f t="shared" si="0"/>
        <v>7.1687769999999995</v>
      </c>
      <c r="U13" s="148">
        <f t="shared" si="0"/>
        <v>13.848483999999999</v>
      </c>
      <c r="V13" s="148">
        <f t="shared" si="0"/>
        <v>14.204911000000001</v>
      </c>
      <c r="W13" s="148">
        <f t="shared" si="0"/>
        <v>6.83127</v>
      </c>
      <c r="X13" s="148">
        <f t="shared" si="0"/>
        <v>7.0364310000000003</v>
      </c>
      <c r="Y13" s="148">
        <f t="shared" si="0"/>
        <v>27.725638000000004</v>
      </c>
      <c r="Z13" s="146">
        <f t="shared" si="0"/>
        <v>28.336291000000003</v>
      </c>
      <c r="AA13" s="148">
        <f t="shared" si="0"/>
        <v>6.7063649999999999</v>
      </c>
      <c r="AB13" s="149">
        <f t="shared" si="0"/>
        <v>6.8783460000000005</v>
      </c>
      <c r="AD13" s="104" t="str">
        <f t="shared" si="1"/>
        <v>*</v>
      </c>
      <c r="AE13" s="104" t="str">
        <f t="shared" si="2"/>
        <v>*</v>
      </c>
      <c r="AF13" s="104" t="str">
        <f t="shared" si="3"/>
        <v>*</v>
      </c>
      <c r="AG13" s="104" t="str">
        <f t="shared" si="4"/>
        <v>*</v>
      </c>
      <c r="AH13" s="104" t="str">
        <f t="shared" si="8"/>
        <v>*</v>
      </c>
      <c r="AI13" s="104" t="str">
        <f t="shared" si="9"/>
        <v>*</v>
      </c>
      <c r="AJ13" s="150" t="s">
        <v>19</v>
      </c>
      <c r="AK13" s="151">
        <v>6.9318155154490357</v>
      </c>
      <c r="AL13" s="152">
        <v>8.0268214477725994</v>
      </c>
      <c r="AM13" s="153">
        <v>15.667276731927327</v>
      </c>
      <c r="AN13" s="153">
        <v>7.3938277310367129</v>
      </c>
      <c r="AO13" s="153">
        <v>31.08792591073664</v>
      </c>
      <c r="AP13" s="152">
        <v>6.7509383068954723</v>
      </c>
      <c r="AQ13" s="154" t="str">
        <f t="shared" si="5"/>
        <v/>
      </c>
      <c r="AR13" s="154" t="str">
        <f t="shared" si="6"/>
        <v>†</v>
      </c>
      <c r="AS13" s="154" t="str">
        <f t="shared" si="10"/>
        <v>†</v>
      </c>
      <c r="AT13" s="154" t="str">
        <f t="shared" si="7"/>
        <v>†</v>
      </c>
      <c r="AU13" s="154" t="str">
        <f t="shared" si="11"/>
        <v>†</v>
      </c>
      <c r="AV13" s="154" t="str">
        <f t="shared" si="12"/>
        <v/>
      </c>
    </row>
    <row r="14" spans="1:48" ht="12" customHeight="1" x14ac:dyDescent="0.2">
      <c r="A14" s="139" t="s">
        <v>20</v>
      </c>
      <c r="B14" s="140">
        <v>5.544984E-2</v>
      </c>
      <c r="C14" s="141">
        <v>5.6528509999999997E-2</v>
      </c>
      <c r="D14" s="142">
        <v>6.0337259999999997E-2</v>
      </c>
      <c r="E14" s="143">
        <v>6.1383720000000003E-2</v>
      </c>
      <c r="F14" s="143">
        <v>0.11966969</v>
      </c>
      <c r="G14" s="143">
        <v>0.12120743</v>
      </c>
      <c r="H14" s="143">
        <v>5.5648799999999998E-2</v>
      </c>
      <c r="I14" s="143">
        <v>5.6696469999999999E-2</v>
      </c>
      <c r="J14" s="143">
        <v>0.23630782</v>
      </c>
      <c r="K14" s="141">
        <v>0.23863554000000001</v>
      </c>
      <c r="L14" s="143">
        <v>5.7366340000000002E-2</v>
      </c>
      <c r="M14" s="144">
        <v>5.8559550000000002E-2</v>
      </c>
      <c r="O14" s="275" t="s">
        <v>20</v>
      </c>
      <c r="P14" s="276"/>
      <c r="Q14" s="145">
        <f t="shared" si="0"/>
        <v>5.5449840000000004</v>
      </c>
      <c r="R14" s="146">
        <f t="shared" si="0"/>
        <v>5.6528510000000001</v>
      </c>
      <c r="S14" s="147">
        <f t="shared" si="0"/>
        <v>6.0337259999999997</v>
      </c>
      <c r="T14" s="148">
        <f t="shared" si="0"/>
        <v>6.1383720000000004</v>
      </c>
      <c r="U14" s="148">
        <f t="shared" si="0"/>
        <v>11.966968999999999</v>
      </c>
      <c r="V14" s="148">
        <f t="shared" si="0"/>
        <v>12.120743000000001</v>
      </c>
      <c r="W14" s="148">
        <f t="shared" si="0"/>
        <v>5.5648799999999996</v>
      </c>
      <c r="X14" s="148">
        <f t="shared" si="0"/>
        <v>5.6696469999999994</v>
      </c>
      <c r="Y14" s="148">
        <f t="shared" si="0"/>
        <v>23.630782</v>
      </c>
      <c r="Z14" s="146">
        <f t="shared" si="0"/>
        <v>23.863554000000001</v>
      </c>
      <c r="AA14" s="148">
        <f t="shared" si="0"/>
        <v>5.7366340000000005</v>
      </c>
      <c r="AB14" s="149">
        <f t="shared" si="0"/>
        <v>5.8559549999999998</v>
      </c>
      <c r="AD14" s="104" t="str">
        <f t="shared" si="1"/>
        <v/>
      </c>
      <c r="AE14" s="104" t="str">
        <f t="shared" si="2"/>
        <v>*</v>
      </c>
      <c r="AF14" s="104" t="str">
        <f t="shared" si="3"/>
        <v>*</v>
      </c>
      <c r="AG14" s="104" t="str">
        <f t="shared" si="4"/>
        <v>*</v>
      </c>
      <c r="AH14" s="104" t="str">
        <f t="shared" si="8"/>
        <v>*</v>
      </c>
      <c r="AI14" s="104" t="str">
        <f t="shared" si="9"/>
        <v>*</v>
      </c>
      <c r="AJ14" s="150" t="s">
        <v>20</v>
      </c>
      <c r="AK14" s="151">
        <v>6.4632496174957188</v>
      </c>
      <c r="AL14" s="152">
        <v>6.7622760863662075</v>
      </c>
      <c r="AM14" s="153">
        <v>13.106131303704959</v>
      </c>
      <c r="AN14" s="153">
        <v>5.8711254551809144</v>
      </c>
      <c r="AO14" s="153">
        <v>25.739532845252082</v>
      </c>
      <c r="AP14" s="152">
        <v>5.7494054027849524</v>
      </c>
      <c r="AQ14" s="154" t="str">
        <f t="shared" si="5"/>
        <v>†</v>
      </c>
      <c r="AR14" s="154" t="str">
        <f t="shared" si="6"/>
        <v>†</v>
      </c>
      <c r="AS14" s="154" t="str">
        <f t="shared" si="10"/>
        <v>†</v>
      </c>
      <c r="AT14" s="154" t="str">
        <f t="shared" si="7"/>
        <v>†</v>
      </c>
      <c r="AU14" s="154" t="str">
        <f t="shared" si="11"/>
        <v>†</v>
      </c>
      <c r="AV14" s="154" t="str">
        <f t="shared" si="12"/>
        <v/>
      </c>
    </row>
    <row r="15" spans="1:48" ht="12" customHeight="1" x14ac:dyDescent="0.2">
      <c r="A15" s="139" t="s">
        <v>21</v>
      </c>
      <c r="B15" s="140">
        <v>3.9781400000000001E-2</v>
      </c>
      <c r="C15" s="141">
        <v>4.0246980000000002E-2</v>
      </c>
      <c r="D15" s="142">
        <v>4.34861E-2</v>
      </c>
      <c r="E15" s="143">
        <v>4.3889810000000001E-2</v>
      </c>
      <c r="F15" s="143">
        <v>8.9901599999999998E-2</v>
      </c>
      <c r="G15" s="143">
        <v>9.0535379999999999E-2</v>
      </c>
      <c r="H15" s="143">
        <v>4.3853530000000002E-2</v>
      </c>
      <c r="I15" s="143">
        <v>4.4170609999999999E-2</v>
      </c>
      <c r="J15" s="143">
        <v>0.17741438000000001</v>
      </c>
      <c r="K15" s="141">
        <v>0.17842263999999999</v>
      </c>
      <c r="L15" s="143">
        <v>4.8231110000000001E-2</v>
      </c>
      <c r="M15" s="144">
        <v>4.85142E-2</v>
      </c>
      <c r="O15" s="275" t="s">
        <v>21</v>
      </c>
      <c r="P15" s="276"/>
      <c r="Q15" s="145">
        <f t="shared" si="0"/>
        <v>3.9781400000000002</v>
      </c>
      <c r="R15" s="146">
        <f t="shared" si="0"/>
        <v>4.0246979999999999</v>
      </c>
      <c r="S15" s="147">
        <f t="shared" si="0"/>
        <v>4.3486099999999999</v>
      </c>
      <c r="T15" s="148">
        <f t="shared" si="0"/>
        <v>4.3889810000000002</v>
      </c>
      <c r="U15" s="148">
        <f t="shared" si="0"/>
        <v>8.9901599999999995</v>
      </c>
      <c r="V15" s="148">
        <f t="shared" si="0"/>
        <v>9.0535379999999996</v>
      </c>
      <c r="W15" s="148">
        <f t="shared" si="0"/>
        <v>4.3853530000000003</v>
      </c>
      <c r="X15" s="148">
        <f t="shared" si="0"/>
        <v>4.4170610000000003</v>
      </c>
      <c r="Y15" s="148">
        <f t="shared" si="0"/>
        <v>17.741438000000002</v>
      </c>
      <c r="Z15" s="146">
        <f t="shared" si="0"/>
        <v>17.842264</v>
      </c>
      <c r="AA15" s="148">
        <f t="shared" si="0"/>
        <v>4.8231109999999999</v>
      </c>
      <c r="AB15" s="149">
        <f t="shared" si="0"/>
        <v>4.8514200000000001</v>
      </c>
      <c r="AD15" s="104" t="str">
        <f t="shared" si="1"/>
        <v>*</v>
      </c>
      <c r="AE15" s="104" t="str">
        <f t="shared" si="2"/>
        <v>*</v>
      </c>
      <c r="AF15" s="104" t="str">
        <f t="shared" si="3"/>
        <v>*</v>
      </c>
      <c r="AG15" s="104" t="str">
        <f t="shared" si="4"/>
        <v>*</v>
      </c>
      <c r="AH15" s="104" t="str">
        <f t="shared" si="8"/>
        <v>*</v>
      </c>
      <c r="AI15" s="104" t="str">
        <f t="shared" si="9"/>
        <v>*</v>
      </c>
      <c r="AJ15" s="150" t="s">
        <v>21</v>
      </c>
      <c r="AK15" s="151">
        <v>5.0407083405818245</v>
      </c>
      <c r="AL15" s="152">
        <v>5.3290675598899693</v>
      </c>
      <c r="AM15" s="153">
        <v>10.565923851737297</v>
      </c>
      <c r="AN15" s="153">
        <v>5.1532211946698983</v>
      </c>
      <c r="AO15" s="153">
        <v>21.048212606297163</v>
      </c>
      <c r="AP15" s="152">
        <v>5.4722826408423986</v>
      </c>
      <c r="AQ15" s="154" t="str">
        <f t="shared" si="5"/>
        <v>†</v>
      </c>
      <c r="AR15" s="154" t="str">
        <f t="shared" si="6"/>
        <v>†</v>
      </c>
      <c r="AS15" s="154" t="str">
        <f t="shared" si="10"/>
        <v>†</v>
      </c>
      <c r="AT15" s="154" t="str">
        <f t="shared" si="7"/>
        <v>†</v>
      </c>
      <c r="AU15" s="154" t="str">
        <f t="shared" si="11"/>
        <v>†</v>
      </c>
      <c r="AV15" s="154" t="str">
        <f t="shared" si="12"/>
        <v>†</v>
      </c>
    </row>
    <row r="16" spans="1:48" ht="12" customHeight="1" x14ac:dyDescent="0.2">
      <c r="A16" s="139" t="s">
        <v>22</v>
      </c>
      <c r="B16" s="140">
        <v>6.1389739999999998E-2</v>
      </c>
      <c r="C16" s="141">
        <v>6.3895129999999994E-2</v>
      </c>
      <c r="D16" s="142">
        <v>6.0086590000000002E-2</v>
      </c>
      <c r="E16" s="143">
        <v>6.2176450000000001E-2</v>
      </c>
      <c r="F16" s="143">
        <v>0.12184486999999999</v>
      </c>
      <c r="G16" s="143">
        <v>0.12470479</v>
      </c>
      <c r="H16" s="143">
        <v>6.1139110000000003E-2</v>
      </c>
      <c r="I16" s="143">
        <v>6.3211519999999993E-2</v>
      </c>
      <c r="J16" s="143">
        <v>0.24452067</v>
      </c>
      <c r="K16" s="141">
        <v>0.24864265999999999</v>
      </c>
      <c r="L16" s="143">
        <v>6.0768309999999999E-2</v>
      </c>
      <c r="M16" s="144">
        <v>6.2725619999999996E-2</v>
      </c>
      <c r="O16" s="275" t="s">
        <v>22</v>
      </c>
      <c r="P16" s="276"/>
      <c r="Q16" s="145">
        <f t="shared" si="0"/>
        <v>6.1389740000000002</v>
      </c>
      <c r="R16" s="146">
        <f t="shared" si="0"/>
        <v>6.3895129999999991</v>
      </c>
      <c r="S16" s="147">
        <f t="shared" si="0"/>
        <v>6.0086590000000006</v>
      </c>
      <c r="T16" s="148">
        <f t="shared" si="0"/>
        <v>6.2176450000000001</v>
      </c>
      <c r="U16" s="148">
        <f t="shared" si="0"/>
        <v>12.184486999999999</v>
      </c>
      <c r="V16" s="148">
        <f t="shared" si="0"/>
        <v>12.470478999999999</v>
      </c>
      <c r="W16" s="148">
        <f t="shared" si="0"/>
        <v>6.1139110000000008</v>
      </c>
      <c r="X16" s="148">
        <f t="shared" si="0"/>
        <v>6.3211519999999997</v>
      </c>
      <c r="Y16" s="148">
        <f t="shared" si="0"/>
        <v>24.452067</v>
      </c>
      <c r="Z16" s="146">
        <f t="shared" si="0"/>
        <v>24.864265999999997</v>
      </c>
      <c r="AA16" s="148">
        <f t="shared" si="0"/>
        <v>6.0768310000000003</v>
      </c>
      <c r="AB16" s="149">
        <f t="shared" si="0"/>
        <v>6.2725619999999997</v>
      </c>
      <c r="AD16" s="104" t="str">
        <f t="shared" si="1"/>
        <v>*</v>
      </c>
      <c r="AE16" s="104" t="str">
        <f t="shared" si="2"/>
        <v>*</v>
      </c>
      <c r="AF16" s="104" t="str">
        <f t="shared" si="3"/>
        <v>*</v>
      </c>
      <c r="AG16" s="104" t="str">
        <f t="shared" si="4"/>
        <v>*</v>
      </c>
      <c r="AH16" s="104" t="str">
        <f t="shared" si="8"/>
        <v>*</v>
      </c>
      <c r="AI16" s="104" t="str">
        <f t="shared" si="9"/>
        <v>*</v>
      </c>
      <c r="AJ16" s="150" t="s">
        <v>22</v>
      </c>
      <c r="AK16" s="151">
        <v>6.7962760093631296</v>
      </c>
      <c r="AL16" s="152">
        <v>7.3114413931209583</v>
      </c>
      <c r="AM16" s="153">
        <v>14.637171843516187</v>
      </c>
      <c r="AN16" s="153">
        <v>7.0346340517208645</v>
      </c>
      <c r="AO16" s="153">
        <v>28.983247288358012</v>
      </c>
      <c r="AP16" s="152">
        <v>6.5109780687131078</v>
      </c>
      <c r="AQ16" s="154" t="str">
        <f t="shared" si="5"/>
        <v>†</v>
      </c>
      <c r="AR16" s="154" t="str">
        <f t="shared" si="6"/>
        <v>†</v>
      </c>
      <c r="AS16" s="154" t="str">
        <f t="shared" si="10"/>
        <v>†</v>
      </c>
      <c r="AT16" s="154" t="str">
        <f t="shared" si="7"/>
        <v>†</v>
      </c>
      <c r="AU16" s="154" t="str">
        <f t="shared" si="11"/>
        <v>†</v>
      </c>
      <c r="AV16" s="154" t="str">
        <f t="shared" si="12"/>
        <v>†</v>
      </c>
    </row>
    <row r="17" spans="1:48" ht="12" customHeight="1" x14ac:dyDescent="0.2">
      <c r="A17" s="139" t="s">
        <v>23</v>
      </c>
      <c r="B17" s="140">
        <v>5.8363760000000001E-2</v>
      </c>
      <c r="C17" s="141">
        <v>6.0559500000000002E-2</v>
      </c>
      <c r="D17" s="142">
        <v>6.0490849999999999E-2</v>
      </c>
      <c r="E17" s="143">
        <v>6.244719E-2</v>
      </c>
      <c r="F17" s="143">
        <v>0.12586913999999999</v>
      </c>
      <c r="G17" s="143">
        <v>0.12910769</v>
      </c>
      <c r="H17" s="143">
        <v>6.2062630000000001E-2</v>
      </c>
      <c r="I17" s="143">
        <v>6.3985219999999995E-2</v>
      </c>
      <c r="J17" s="143">
        <v>0.24936001999999999</v>
      </c>
      <c r="K17" s="141">
        <v>0.25460270000000002</v>
      </c>
      <c r="L17" s="143">
        <v>6.3768469999999994E-2</v>
      </c>
      <c r="M17" s="144">
        <v>6.5628870000000006E-2</v>
      </c>
      <c r="O17" s="275" t="s">
        <v>23</v>
      </c>
      <c r="P17" s="276"/>
      <c r="Q17" s="145">
        <f t="shared" si="0"/>
        <v>5.8363760000000005</v>
      </c>
      <c r="R17" s="146">
        <f t="shared" si="0"/>
        <v>6.0559500000000002</v>
      </c>
      <c r="S17" s="147">
        <f t="shared" si="0"/>
        <v>6.0490849999999998</v>
      </c>
      <c r="T17" s="148">
        <f t="shared" si="0"/>
        <v>6.2447189999999999</v>
      </c>
      <c r="U17" s="148">
        <f t="shared" si="0"/>
        <v>12.586913999999998</v>
      </c>
      <c r="V17" s="148">
        <f t="shared" si="0"/>
        <v>12.910769</v>
      </c>
      <c r="W17" s="148">
        <f t="shared" si="0"/>
        <v>6.2062629999999999</v>
      </c>
      <c r="X17" s="148">
        <f t="shared" si="0"/>
        <v>6.3985219999999998</v>
      </c>
      <c r="Y17" s="148">
        <f t="shared" si="0"/>
        <v>24.936001999999998</v>
      </c>
      <c r="Z17" s="146">
        <f t="shared" si="0"/>
        <v>25.460270000000001</v>
      </c>
      <c r="AA17" s="148">
        <f t="shared" si="0"/>
        <v>6.3768469999999997</v>
      </c>
      <c r="AB17" s="149">
        <f t="shared" si="0"/>
        <v>6.5628870000000008</v>
      </c>
      <c r="AD17" s="104" t="str">
        <f t="shared" si="1"/>
        <v>*</v>
      </c>
      <c r="AE17" s="104" t="str">
        <f t="shared" si="2"/>
        <v>*</v>
      </c>
      <c r="AF17" s="104" t="str">
        <f t="shared" si="3"/>
        <v>*</v>
      </c>
      <c r="AG17" s="104" t="str">
        <f t="shared" si="4"/>
        <v>*</v>
      </c>
      <c r="AH17" s="104" t="str">
        <f t="shared" si="8"/>
        <v>*</v>
      </c>
      <c r="AI17" s="104" t="str">
        <f t="shared" si="9"/>
        <v>*</v>
      </c>
      <c r="AJ17" s="150" t="s">
        <v>23</v>
      </c>
      <c r="AK17" s="151">
        <v>7.0991149106418305</v>
      </c>
      <c r="AL17" s="152">
        <v>7.5248036041785689</v>
      </c>
      <c r="AM17" s="153">
        <v>14.775257815086837</v>
      </c>
      <c r="AN17" s="153">
        <v>7.2067701872944463</v>
      </c>
      <c r="AO17" s="153">
        <v>29.506831606559853</v>
      </c>
      <c r="AP17" s="152">
        <v>6.6732975454596932</v>
      </c>
      <c r="AQ17" s="154" t="str">
        <f t="shared" si="5"/>
        <v>†</v>
      </c>
      <c r="AR17" s="154" t="str">
        <f t="shared" si="6"/>
        <v>†</v>
      </c>
      <c r="AS17" s="154" t="str">
        <f t="shared" si="10"/>
        <v>†</v>
      </c>
      <c r="AT17" s="154" t="str">
        <f t="shared" si="7"/>
        <v>†</v>
      </c>
      <c r="AU17" s="154" t="str">
        <f t="shared" si="11"/>
        <v>†</v>
      </c>
      <c r="AV17" s="154" t="str">
        <f t="shared" si="12"/>
        <v>†</v>
      </c>
    </row>
    <row r="18" spans="1:48" ht="12" customHeight="1" x14ac:dyDescent="0.2">
      <c r="A18" s="139" t="s">
        <v>24</v>
      </c>
      <c r="B18" s="140">
        <v>6.0792930000000002E-2</v>
      </c>
      <c r="C18" s="141">
        <v>6.2850379999999997E-2</v>
      </c>
      <c r="D18" s="142">
        <v>6.3318470000000002E-2</v>
      </c>
      <c r="E18" s="143">
        <v>6.499808E-2</v>
      </c>
      <c r="F18" s="143">
        <v>0.13366824999999999</v>
      </c>
      <c r="G18" s="143">
        <v>0.13655381999999999</v>
      </c>
      <c r="H18" s="143">
        <v>6.8627439999999998E-2</v>
      </c>
      <c r="I18" s="143">
        <v>7.0429050000000007E-2</v>
      </c>
      <c r="J18" s="143">
        <v>0.26642500000000002</v>
      </c>
      <c r="K18" s="141">
        <v>0.27117010000000003</v>
      </c>
      <c r="L18" s="143">
        <v>6.9521780000000005E-2</v>
      </c>
      <c r="M18" s="144">
        <v>7.1249460000000001E-2</v>
      </c>
      <c r="O18" s="275" t="s">
        <v>24</v>
      </c>
      <c r="P18" s="276"/>
      <c r="Q18" s="145">
        <f t="shared" si="0"/>
        <v>6.0792929999999998</v>
      </c>
      <c r="R18" s="146">
        <f t="shared" si="0"/>
        <v>6.2850380000000001</v>
      </c>
      <c r="S18" s="147">
        <f t="shared" si="0"/>
        <v>6.3318469999999998</v>
      </c>
      <c r="T18" s="148">
        <f t="shared" si="0"/>
        <v>6.4998079999999998</v>
      </c>
      <c r="U18" s="148">
        <f t="shared" si="0"/>
        <v>13.366824999999999</v>
      </c>
      <c r="V18" s="148">
        <f t="shared" si="0"/>
        <v>13.655381999999999</v>
      </c>
      <c r="W18" s="148">
        <f t="shared" si="0"/>
        <v>6.8627440000000002</v>
      </c>
      <c r="X18" s="148">
        <f t="shared" si="0"/>
        <v>7.0429050000000011</v>
      </c>
      <c r="Y18" s="148">
        <f t="shared" si="0"/>
        <v>26.642500000000002</v>
      </c>
      <c r="Z18" s="146">
        <f t="shared" si="0"/>
        <v>27.117010000000004</v>
      </c>
      <c r="AA18" s="148">
        <f t="shared" si="0"/>
        <v>6.9521780000000009</v>
      </c>
      <c r="AB18" s="149">
        <f t="shared" si="0"/>
        <v>7.1249460000000004</v>
      </c>
      <c r="AD18" s="104" t="str">
        <f t="shared" si="1"/>
        <v>*</v>
      </c>
      <c r="AE18" s="104" t="str">
        <f t="shared" si="2"/>
        <v>*</v>
      </c>
      <c r="AF18" s="104" t="str">
        <f t="shared" si="3"/>
        <v>*</v>
      </c>
      <c r="AG18" s="104" t="str">
        <f t="shared" si="4"/>
        <v>*</v>
      </c>
      <c r="AH18" s="104" t="str">
        <f t="shared" si="8"/>
        <v>*</v>
      </c>
      <c r="AI18" s="104" t="str">
        <f t="shared" si="9"/>
        <v>*</v>
      </c>
      <c r="AJ18" s="150" t="s">
        <v>24</v>
      </c>
      <c r="AK18" s="151">
        <v>7.2229659938518971</v>
      </c>
      <c r="AL18" s="152">
        <v>8.1899917815309475</v>
      </c>
      <c r="AM18" s="153">
        <v>15.833005644474419</v>
      </c>
      <c r="AN18" s="153">
        <v>7.6511316711742143</v>
      </c>
      <c r="AO18" s="153">
        <v>31.674129097179581</v>
      </c>
      <c r="AP18" s="152">
        <v>6.8158416754636644</v>
      </c>
      <c r="AQ18" s="154" t="str">
        <f t="shared" si="5"/>
        <v>†</v>
      </c>
      <c r="AR18" s="154" t="str">
        <f t="shared" si="6"/>
        <v>†</v>
      </c>
      <c r="AS18" s="154" t="str">
        <f t="shared" si="10"/>
        <v>†</v>
      </c>
      <c r="AT18" s="154" t="str">
        <f t="shared" si="7"/>
        <v>†</v>
      </c>
      <c r="AU18" s="154" t="str">
        <f t="shared" si="11"/>
        <v>†</v>
      </c>
      <c r="AV18" s="154" t="str">
        <f t="shared" si="12"/>
        <v>†</v>
      </c>
    </row>
    <row r="19" spans="1:48" ht="12" customHeight="1" x14ac:dyDescent="0.2">
      <c r="A19" s="139" t="s">
        <v>25</v>
      </c>
      <c r="B19" s="140">
        <v>5.5939589999999997E-2</v>
      </c>
      <c r="C19" s="141">
        <v>5.8231449999999997E-2</v>
      </c>
      <c r="D19" s="142">
        <v>5.9036760000000001E-2</v>
      </c>
      <c r="E19" s="143">
        <v>6.1216409999999999E-2</v>
      </c>
      <c r="F19" s="143">
        <v>0.11986317</v>
      </c>
      <c r="G19" s="143">
        <v>0.12332116</v>
      </c>
      <c r="H19" s="143">
        <v>5.8569789999999997E-2</v>
      </c>
      <c r="I19" s="143">
        <v>6.0852539999999997E-2</v>
      </c>
      <c r="J19" s="143">
        <v>0.23869847999999999</v>
      </c>
      <c r="K19" s="141">
        <v>0.24416135999999999</v>
      </c>
      <c r="L19" s="143">
        <v>6.2105300000000002E-2</v>
      </c>
      <c r="M19" s="144">
        <v>6.4550079999999996E-2</v>
      </c>
      <c r="O19" s="275" t="s">
        <v>25</v>
      </c>
      <c r="P19" s="276"/>
      <c r="Q19" s="145">
        <f t="shared" si="0"/>
        <v>5.5939589999999999</v>
      </c>
      <c r="R19" s="146">
        <f t="shared" si="0"/>
        <v>5.8231449999999993</v>
      </c>
      <c r="S19" s="147">
        <f t="shared" si="0"/>
        <v>5.9036759999999999</v>
      </c>
      <c r="T19" s="148">
        <f t="shared" si="0"/>
        <v>6.1216410000000003</v>
      </c>
      <c r="U19" s="148">
        <f t="shared" si="0"/>
        <v>11.986317</v>
      </c>
      <c r="V19" s="148">
        <f t="shared" si="0"/>
        <v>12.332115999999999</v>
      </c>
      <c r="W19" s="148">
        <f t="shared" si="0"/>
        <v>5.8569789999999999</v>
      </c>
      <c r="X19" s="148">
        <f t="shared" si="0"/>
        <v>6.0852539999999999</v>
      </c>
      <c r="Y19" s="148">
        <f t="shared" si="0"/>
        <v>23.869847999999998</v>
      </c>
      <c r="Z19" s="146">
        <f t="shared" si="0"/>
        <v>24.416135999999998</v>
      </c>
      <c r="AA19" s="148">
        <f t="shared" si="0"/>
        <v>6.2105300000000003</v>
      </c>
      <c r="AB19" s="149">
        <f t="shared" si="0"/>
        <v>6.4550079999999994</v>
      </c>
      <c r="AD19" s="104" t="str">
        <f t="shared" si="1"/>
        <v>*</v>
      </c>
      <c r="AE19" s="104" t="str">
        <f t="shared" si="2"/>
        <v>*</v>
      </c>
      <c r="AF19" s="104" t="str">
        <f t="shared" si="3"/>
        <v>*</v>
      </c>
      <c r="AG19" s="104" t="str">
        <f t="shared" si="4"/>
        <v>*</v>
      </c>
      <c r="AH19" s="104" t="str">
        <f t="shared" si="8"/>
        <v>*</v>
      </c>
      <c r="AI19" s="104" t="str">
        <f t="shared" si="9"/>
        <v>*</v>
      </c>
      <c r="AJ19" s="150" t="s">
        <v>25</v>
      </c>
      <c r="AK19" s="151">
        <v>6.2090516556919395</v>
      </c>
      <c r="AL19" s="152">
        <v>7.117715181354729</v>
      </c>
      <c r="AM19" s="153">
        <v>14.810043518693714</v>
      </c>
      <c r="AN19" s="153">
        <v>7.3243272136987487</v>
      </c>
      <c r="AO19" s="153">
        <v>29.252085913747194</v>
      </c>
      <c r="AP19" s="152">
        <v>6.6313560933104494</v>
      </c>
      <c r="AQ19" s="154" t="str">
        <f t="shared" si="5"/>
        <v>†</v>
      </c>
      <c r="AR19" s="154" t="str">
        <f t="shared" si="6"/>
        <v>†</v>
      </c>
      <c r="AS19" s="154" t="str">
        <f t="shared" si="10"/>
        <v>†</v>
      </c>
      <c r="AT19" s="154" t="str">
        <f t="shared" si="7"/>
        <v>†</v>
      </c>
      <c r="AU19" s="154" t="str">
        <f t="shared" si="11"/>
        <v>†</v>
      </c>
      <c r="AV19" s="154" t="str">
        <f t="shared" si="12"/>
        <v>†</v>
      </c>
    </row>
    <row r="20" spans="1:48" ht="12" customHeight="1" x14ac:dyDescent="0.2">
      <c r="A20" s="139" t="s">
        <v>26</v>
      </c>
      <c r="B20" s="140">
        <v>5.5267480000000001E-2</v>
      </c>
      <c r="C20" s="141">
        <v>5.6785269999999999E-2</v>
      </c>
      <c r="D20" s="142">
        <v>5.7565659999999998E-2</v>
      </c>
      <c r="E20" s="143">
        <v>5.8846679999999998E-2</v>
      </c>
      <c r="F20" s="143">
        <v>0.11915275</v>
      </c>
      <c r="G20" s="143">
        <v>0.12097039</v>
      </c>
      <c r="H20" s="143">
        <v>5.9155899999999997E-2</v>
      </c>
      <c r="I20" s="143">
        <v>6.0248580000000003E-2</v>
      </c>
      <c r="J20" s="143">
        <v>0.23658524</v>
      </c>
      <c r="K20" s="141">
        <v>0.2393547</v>
      </c>
      <c r="L20" s="143">
        <v>6.0538849999999998E-2</v>
      </c>
      <c r="M20" s="144">
        <v>6.1872240000000002E-2</v>
      </c>
      <c r="O20" s="275" t="s">
        <v>26</v>
      </c>
      <c r="P20" s="276"/>
      <c r="Q20" s="145">
        <f t="shared" si="0"/>
        <v>5.5267480000000004</v>
      </c>
      <c r="R20" s="146">
        <f t="shared" si="0"/>
        <v>5.6785269999999999</v>
      </c>
      <c r="S20" s="147">
        <f t="shared" si="0"/>
        <v>5.7565659999999994</v>
      </c>
      <c r="T20" s="148">
        <f t="shared" si="0"/>
        <v>5.8846679999999996</v>
      </c>
      <c r="U20" s="148">
        <f t="shared" si="0"/>
        <v>11.915274999999999</v>
      </c>
      <c r="V20" s="148">
        <f t="shared" si="0"/>
        <v>12.097039000000001</v>
      </c>
      <c r="W20" s="148">
        <f t="shared" si="0"/>
        <v>5.9155899999999999</v>
      </c>
      <c r="X20" s="148">
        <f t="shared" si="0"/>
        <v>6.024858</v>
      </c>
      <c r="Y20" s="148">
        <f t="shared" si="0"/>
        <v>23.658524</v>
      </c>
      <c r="Z20" s="146">
        <f t="shared" si="0"/>
        <v>23.935469999999999</v>
      </c>
      <c r="AA20" s="148">
        <f t="shared" si="0"/>
        <v>6.0538850000000002</v>
      </c>
      <c r="AB20" s="149">
        <f t="shared" si="0"/>
        <v>6.1872240000000005</v>
      </c>
      <c r="AD20" s="104" t="str">
        <f t="shared" si="1"/>
        <v/>
      </c>
      <c r="AE20" s="104" t="str">
        <f t="shared" si="2"/>
        <v/>
      </c>
      <c r="AF20" s="104" t="str">
        <f t="shared" si="3"/>
        <v/>
      </c>
      <c r="AG20" s="104" t="str">
        <f t="shared" si="4"/>
        <v>*</v>
      </c>
      <c r="AH20" s="104" t="str">
        <f t="shared" si="8"/>
        <v>*</v>
      </c>
      <c r="AI20" s="104" t="str">
        <f t="shared" si="9"/>
        <v>*</v>
      </c>
      <c r="AJ20" s="150" t="s">
        <v>26</v>
      </c>
      <c r="AK20" s="151">
        <v>6.5937024379302631</v>
      </c>
      <c r="AL20" s="152">
        <v>6.8159738007042714</v>
      </c>
      <c r="AM20" s="153">
        <v>13.590236130896511</v>
      </c>
      <c r="AN20" s="153">
        <v>6.7291974915540997</v>
      </c>
      <c r="AO20" s="153">
        <v>27.135407423154877</v>
      </c>
      <c r="AP20" s="152">
        <v>6.5626205116670322</v>
      </c>
      <c r="AQ20" s="154" t="str">
        <f t="shared" si="5"/>
        <v>†</v>
      </c>
      <c r="AR20" s="154" t="str">
        <f t="shared" si="6"/>
        <v>†</v>
      </c>
      <c r="AS20" s="154" t="str">
        <f t="shared" si="10"/>
        <v>†</v>
      </c>
      <c r="AT20" s="154" t="str">
        <f t="shared" si="7"/>
        <v>†</v>
      </c>
      <c r="AU20" s="154" t="str">
        <f t="shared" si="11"/>
        <v>†</v>
      </c>
      <c r="AV20" s="154" t="str">
        <f t="shared" si="12"/>
        <v>†</v>
      </c>
    </row>
    <row r="21" spans="1:48" ht="12" customHeight="1" x14ac:dyDescent="0.2">
      <c r="A21" s="139" t="s">
        <v>27</v>
      </c>
      <c r="B21" s="140">
        <v>5.4115759999999999E-2</v>
      </c>
      <c r="C21" s="141">
        <v>5.5051650000000001E-2</v>
      </c>
      <c r="D21" s="142">
        <v>5.8752690000000003E-2</v>
      </c>
      <c r="E21" s="143">
        <v>5.9732E-2</v>
      </c>
      <c r="F21" s="143">
        <v>0.11795838</v>
      </c>
      <c r="G21" s="143">
        <v>0.11930485</v>
      </c>
      <c r="H21" s="143">
        <v>5.542826E-2</v>
      </c>
      <c r="I21" s="143">
        <v>5.6256590000000002E-2</v>
      </c>
      <c r="J21" s="143">
        <v>0.23265277000000001</v>
      </c>
      <c r="K21" s="141">
        <v>0.23478001000000001</v>
      </c>
      <c r="L21" s="143">
        <v>5.8313549999999999E-2</v>
      </c>
      <c r="M21" s="144">
        <v>5.9213809999999999E-2</v>
      </c>
      <c r="O21" s="275" t="s">
        <v>27</v>
      </c>
      <c r="P21" s="276"/>
      <c r="Q21" s="145">
        <f t="shared" si="0"/>
        <v>5.4115760000000002</v>
      </c>
      <c r="R21" s="146">
        <f t="shared" si="0"/>
        <v>5.5051649999999999</v>
      </c>
      <c r="S21" s="147">
        <f t="shared" si="0"/>
        <v>5.8752690000000003</v>
      </c>
      <c r="T21" s="148">
        <f t="shared" si="0"/>
        <v>5.9732000000000003</v>
      </c>
      <c r="U21" s="148">
        <f t="shared" si="0"/>
        <v>11.795838</v>
      </c>
      <c r="V21" s="148">
        <f t="shared" si="0"/>
        <v>11.930485000000001</v>
      </c>
      <c r="W21" s="148">
        <f t="shared" si="0"/>
        <v>5.5428259999999998</v>
      </c>
      <c r="X21" s="148">
        <f t="shared" si="0"/>
        <v>5.6256590000000006</v>
      </c>
      <c r="Y21" s="148">
        <f t="shared" si="0"/>
        <v>23.265277000000001</v>
      </c>
      <c r="Z21" s="146">
        <f t="shared" si="0"/>
        <v>23.478001000000003</v>
      </c>
      <c r="AA21" s="148">
        <f t="shared" si="0"/>
        <v>5.8313550000000003</v>
      </c>
      <c r="AB21" s="149">
        <f t="shared" si="0"/>
        <v>5.9213810000000002</v>
      </c>
      <c r="AD21" s="104" t="str">
        <f t="shared" si="1"/>
        <v>*</v>
      </c>
      <c r="AE21" s="104" t="str">
        <f t="shared" si="2"/>
        <v>*</v>
      </c>
      <c r="AF21" s="104" t="str">
        <f t="shared" si="3"/>
        <v/>
      </c>
      <c r="AG21" s="104" t="str">
        <f t="shared" si="4"/>
        <v>*</v>
      </c>
      <c r="AH21" s="104" t="str">
        <f t="shared" si="8"/>
        <v>*</v>
      </c>
      <c r="AI21" s="104" t="str">
        <f t="shared" si="9"/>
        <v>*</v>
      </c>
      <c r="AJ21" s="150" t="s">
        <v>27</v>
      </c>
      <c r="AK21" s="151">
        <v>6.1197237224745251</v>
      </c>
      <c r="AL21" s="152">
        <v>6.513899775866963</v>
      </c>
      <c r="AM21" s="153">
        <v>13.104208194347791</v>
      </c>
      <c r="AN21" s="153">
        <v>6.1551296259221608</v>
      </c>
      <c r="AO21" s="153">
        <v>25.773237596136916</v>
      </c>
      <c r="AP21" s="152">
        <v>6.0660689276661284</v>
      </c>
      <c r="AQ21" s="154" t="str">
        <f t="shared" si="5"/>
        <v>†</v>
      </c>
      <c r="AR21" s="154" t="str">
        <f t="shared" si="6"/>
        <v>†</v>
      </c>
      <c r="AS21" s="154" t="str">
        <f t="shared" si="10"/>
        <v>†</v>
      </c>
      <c r="AT21" s="154" t="str">
        <f t="shared" si="7"/>
        <v>†</v>
      </c>
      <c r="AU21" s="154" t="str">
        <f t="shared" si="11"/>
        <v>†</v>
      </c>
      <c r="AV21" s="154" t="str">
        <f t="shared" si="12"/>
        <v>†</v>
      </c>
    </row>
    <row r="22" spans="1:48" ht="12" customHeight="1" x14ac:dyDescent="0.2">
      <c r="A22" s="139" t="s">
        <v>28</v>
      </c>
      <c r="B22" s="140">
        <v>5.7583509999999997E-2</v>
      </c>
      <c r="C22" s="141">
        <v>5.9394370000000002E-2</v>
      </c>
      <c r="D22" s="142">
        <v>5.951451E-2</v>
      </c>
      <c r="E22" s="143">
        <v>6.1395779999999997E-2</v>
      </c>
      <c r="F22" s="143">
        <v>0.12131272</v>
      </c>
      <c r="G22" s="143">
        <v>0.12383092</v>
      </c>
      <c r="H22" s="143">
        <v>6.059146E-2</v>
      </c>
      <c r="I22" s="143">
        <v>6.2272389999999997E-2</v>
      </c>
      <c r="J22" s="143">
        <v>0.24222321999999999</v>
      </c>
      <c r="K22" s="141">
        <v>0.24669456000000001</v>
      </c>
      <c r="L22" s="143">
        <v>6.2690869999999996E-2</v>
      </c>
      <c r="M22" s="144">
        <v>6.4274609999999996E-2</v>
      </c>
      <c r="O22" s="275" t="s">
        <v>28</v>
      </c>
      <c r="P22" s="276"/>
      <c r="Q22" s="145">
        <f t="shared" si="0"/>
        <v>5.7583509999999993</v>
      </c>
      <c r="R22" s="146">
        <f t="shared" si="0"/>
        <v>5.9394369999999999</v>
      </c>
      <c r="S22" s="147">
        <f t="shared" si="0"/>
        <v>5.9514509999999996</v>
      </c>
      <c r="T22" s="148">
        <f t="shared" si="0"/>
        <v>6.1395779999999993</v>
      </c>
      <c r="U22" s="148">
        <f t="shared" si="0"/>
        <v>12.131271999999999</v>
      </c>
      <c r="V22" s="148">
        <f t="shared" si="0"/>
        <v>12.383092</v>
      </c>
      <c r="W22" s="148">
        <f t="shared" si="0"/>
        <v>6.0591460000000001</v>
      </c>
      <c r="X22" s="148">
        <f t="shared" si="0"/>
        <v>6.227239</v>
      </c>
      <c r="Y22" s="148">
        <f t="shared" si="0"/>
        <v>24.222321999999998</v>
      </c>
      <c r="Z22" s="146">
        <f t="shared" si="0"/>
        <v>24.669456</v>
      </c>
      <c r="AA22" s="148">
        <f t="shared" si="0"/>
        <v>6.2690869999999999</v>
      </c>
      <c r="AB22" s="149">
        <f t="shared" si="0"/>
        <v>6.4274609999999992</v>
      </c>
      <c r="AD22" s="104" t="str">
        <f t="shared" si="1"/>
        <v>*</v>
      </c>
      <c r="AE22" s="104" t="str">
        <f t="shared" si="2"/>
        <v>*</v>
      </c>
      <c r="AF22" s="104" t="str">
        <f t="shared" si="3"/>
        <v>*</v>
      </c>
      <c r="AG22" s="104" t="str">
        <f t="shared" si="4"/>
        <v>*</v>
      </c>
      <c r="AH22" s="104" t="str">
        <f t="shared" si="8"/>
        <v>*</v>
      </c>
      <c r="AI22" s="104" t="str">
        <f t="shared" si="9"/>
        <v>*</v>
      </c>
      <c r="AJ22" s="150" t="s">
        <v>28</v>
      </c>
      <c r="AK22" s="151">
        <v>6.5537085762558691</v>
      </c>
      <c r="AL22" s="152">
        <v>7.2440321783029029</v>
      </c>
      <c r="AM22" s="153">
        <v>14.93300870343659</v>
      </c>
      <c r="AN22" s="153">
        <v>7.5017807558935559</v>
      </c>
      <c r="AO22" s="153">
        <v>29.678821637633046</v>
      </c>
      <c r="AP22" s="152">
        <v>6.863343074070162</v>
      </c>
      <c r="AQ22" s="154" t="str">
        <f t="shared" si="5"/>
        <v>†</v>
      </c>
      <c r="AR22" s="154" t="str">
        <f t="shared" si="6"/>
        <v>†</v>
      </c>
      <c r="AS22" s="154" t="str">
        <f t="shared" si="10"/>
        <v>†</v>
      </c>
      <c r="AT22" s="154" t="str">
        <f t="shared" si="7"/>
        <v>†</v>
      </c>
      <c r="AU22" s="154" t="str">
        <f t="shared" si="11"/>
        <v>†</v>
      </c>
      <c r="AV22" s="154" t="str">
        <f t="shared" si="12"/>
        <v>†</v>
      </c>
    </row>
    <row r="23" spans="1:48" ht="12" customHeight="1" x14ac:dyDescent="0.2">
      <c r="A23" s="139" t="s">
        <v>29</v>
      </c>
      <c r="B23" s="140">
        <v>4.9580430000000002E-2</v>
      </c>
      <c r="C23" s="141">
        <v>5.1961880000000002E-2</v>
      </c>
      <c r="D23" s="142">
        <v>5.3328680000000003E-2</v>
      </c>
      <c r="E23" s="143">
        <v>5.5867590000000002E-2</v>
      </c>
      <c r="F23" s="143">
        <v>0.11171006999999999</v>
      </c>
      <c r="G23" s="143">
        <v>0.11590948</v>
      </c>
      <c r="H23" s="143">
        <v>5.4441969999999999E-2</v>
      </c>
      <c r="I23" s="143">
        <v>5.697489E-2</v>
      </c>
      <c r="J23" s="143">
        <v>0.22083506999999999</v>
      </c>
      <c r="K23" s="141">
        <v>0.22739761999999999</v>
      </c>
      <c r="L23" s="143">
        <v>6.0503309999999998E-2</v>
      </c>
      <c r="M23" s="144">
        <v>6.2886620000000004E-2</v>
      </c>
      <c r="O23" s="275" t="s">
        <v>29</v>
      </c>
      <c r="P23" s="276"/>
      <c r="Q23" s="145">
        <f t="shared" ref="Q23:AB38" si="13">B23*100</f>
        <v>4.958043</v>
      </c>
      <c r="R23" s="146">
        <f t="shared" si="13"/>
        <v>5.1961880000000003</v>
      </c>
      <c r="S23" s="147">
        <f t="shared" si="13"/>
        <v>5.3328680000000004</v>
      </c>
      <c r="T23" s="148">
        <f t="shared" si="13"/>
        <v>5.5867589999999998</v>
      </c>
      <c r="U23" s="148">
        <f t="shared" si="13"/>
        <v>11.171006999999999</v>
      </c>
      <c r="V23" s="148">
        <f t="shared" si="13"/>
        <v>11.590947999999999</v>
      </c>
      <c r="W23" s="148">
        <f t="shared" si="13"/>
        <v>5.444197</v>
      </c>
      <c r="X23" s="148">
        <f t="shared" si="13"/>
        <v>5.697489</v>
      </c>
      <c r="Y23" s="148">
        <f t="shared" si="13"/>
        <v>22.083507000000001</v>
      </c>
      <c r="Z23" s="146">
        <f t="shared" si="13"/>
        <v>22.739761999999999</v>
      </c>
      <c r="AA23" s="148">
        <f t="shared" si="13"/>
        <v>6.0503309999999999</v>
      </c>
      <c r="AB23" s="149">
        <f t="shared" si="13"/>
        <v>6.2886620000000004</v>
      </c>
      <c r="AD23" s="104" t="str">
        <f t="shared" si="1"/>
        <v>*</v>
      </c>
      <c r="AE23" s="104" t="str">
        <f t="shared" si="2"/>
        <v>*</v>
      </c>
      <c r="AF23" s="104" t="str">
        <f t="shared" si="3"/>
        <v>*</v>
      </c>
      <c r="AG23" s="104" t="str">
        <f t="shared" si="4"/>
        <v>*</v>
      </c>
      <c r="AH23" s="104" t="str">
        <f t="shared" si="8"/>
        <v>*</v>
      </c>
      <c r="AI23" s="104" t="str">
        <f t="shared" si="9"/>
        <v>*</v>
      </c>
      <c r="AJ23" s="150" t="s">
        <v>29</v>
      </c>
      <c r="AK23" s="151">
        <v>5.9567439252721028</v>
      </c>
      <c r="AL23" s="152">
        <v>6.6726205172520219</v>
      </c>
      <c r="AM23" s="153">
        <v>13.160324465567969</v>
      </c>
      <c r="AN23" s="153">
        <v>6.3901662448820034</v>
      </c>
      <c r="AO23" s="153">
        <v>26.223111227701995</v>
      </c>
      <c r="AP23" s="152">
        <v>6.2235741620887604</v>
      </c>
      <c r="AQ23" s="154" t="str">
        <f t="shared" si="5"/>
        <v>†</v>
      </c>
      <c r="AR23" s="154" t="str">
        <f t="shared" si="6"/>
        <v>†</v>
      </c>
      <c r="AS23" s="154" t="str">
        <f t="shared" si="10"/>
        <v>†</v>
      </c>
      <c r="AT23" s="154" t="str">
        <f t="shared" si="7"/>
        <v>†</v>
      </c>
      <c r="AU23" s="154" t="str">
        <f t="shared" si="11"/>
        <v>†</v>
      </c>
      <c r="AV23" s="154" t="str">
        <f t="shared" si="12"/>
        <v/>
      </c>
    </row>
    <row r="24" spans="1:48" ht="12" customHeight="1" x14ac:dyDescent="0.2">
      <c r="A24" s="139" t="s">
        <v>30</v>
      </c>
      <c r="B24" s="140">
        <v>5.7067630000000001E-2</v>
      </c>
      <c r="C24" s="141">
        <v>6.0538969999999998E-2</v>
      </c>
      <c r="D24" s="142">
        <v>5.8841049999999999E-2</v>
      </c>
      <c r="E24" s="143">
        <v>6.2345730000000002E-2</v>
      </c>
      <c r="F24" s="143">
        <v>0.11497883</v>
      </c>
      <c r="G24" s="143">
        <v>0.11991836</v>
      </c>
      <c r="H24" s="143">
        <v>5.6543820000000002E-2</v>
      </c>
      <c r="I24" s="143">
        <v>5.9886120000000001E-2</v>
      </c>
      <c r="J24" s="143">
        <v>0.23273005999999999</v>
      </c>
      <c r="K24" s="141">
        <v>0.23978384999999999</v>
      </c>
      <c r="L24" s="143">
        <v>5.9726960000000003E-2</v>
      </c>
      <c r="M24" s="144">
        <v>6.3064019999999998E-2</v>
      </c>
      <c r="O24" s="275" t="s">
        <v>30</v>
      </c>
      <c r="P24" s="276"/>
      <c r="Q24" s="145">
        <f t="shared" si="13"/>
        <v>5.7067630000000005</v>
      </c>
      <c r="R24" s="146">
        <f t="shared" si="13"/>
        <v>6.0538970000000001</v>
      </c>
      <c r="S24" s="147">
        <f t="shared" si="13"/>
        <v>5.8841049999999999</v>
      </c>
      <c r="T24" s="148">
        <f t="shared" si="13"/>
        <v>6.2345730000000001</v>
      </c>
      <c r="U24" s="148">
        <f t="shared" si="13"/>
        <v>11.497883</v>
      </c>
      <c r="V24" s="148">
        <f t="shared" si="13"/>
        <v>11.991835999999999</v>
      </c>
      <c r="W24" s="148">
        <f t="shared" si="13"/>
        <v>5.654382</v>
      </c>
      <c r="X24" s="148">
        <f t="shared" si="13"/>
        <v>5.9886119999999998</v>
      </c>
      <c r="Y24" s="148">
        <f t="shared" si="13"/>
        <v>23.273005999999999</v>
      </c>
      <c r="Z24" s="146">
        <f t="shared" si="13"/>
        <v>23.978384999999999</v>
      </c>
      <c r="AA24" s="148">
        <f t="shared" si="13"/>
        <v>5.972696</v>
      </c>
      <c r="AB24" s="149">
        <f t="shared" si="13"/>
        <v>6.3064020000000003</v>
      </c>
      <c r="AD24" s="104" t="str">
        <f t="shared" si="1"/>
        <v>*</v>
      </c>
      <c r="AE24" s="104" t="str">
        <f t="shared" si="2"/>
        <v>*</v>
      </c>
      <c r="AF24" s="104" t="str">
        <f t="shared" si="3"/>
        <v/>
      </c>
      <c r="AG24" s="104" t="str">
        <f t="shared" si="4"/>
        <v/>
      </c>
      <c r="AH24" s="104" t="str">
        <f t="shared" si="8"/>
        <v/>
      </c>
      <c r="AI24" s="104" t="str">
        <f t="shared" si="9"/>
        <v/>
      </c>
      <c r="AJ24" s="150" t="s">
        <v>30</v>
      </c>
      <c r="AK24" s="151">
        <v>6.3706754619994896</v>
      </c>
      <c r="AL24" s="152">
        <v>6.9090454636839329</v>
      </c>
      <c r="AM24" s="153">
        <v>14.041850280106718</v>
      </c>
      <c r="AN24" s="153">
        <v>6.9670772725049863</v>
      </c>
      <c r="AO24" s="153">
        <v>27.91797301629564</v>
      </c>
      <c r="AP24" s="152">
        <v>6.6981096192613441</v>
      </c>
      <c r="AQ24" s="154" t="str">
        <f t="shared" si="5"/>
        <v>†</v>
      </c>
      <c r="AR24" s="154" t="str">
        <f t="shared" si="6"/>
        <v>†</v>
      </c>
      <c r="AS24" s="154" t="str">
        <f t="shared" si="10"/>
        <v>†</v>
      </c>
      <c r="AT24" s="154" t="str">
        <f t="shared" si="7"/>
        <v>†</v>
      </c>
      <c r="AU24" s="154" t="str">
        <f t="shared" si="11"/>
        <v>†</v>
      </c>
      <c r="AV24" s="154" t="str">
        <f t="shared" si="12"/>
        <v>†</v>
      </c>
    </row>
    <row r="25" spans="1:48" ht="12" customHeight="1" x14ac:dyDescent="0.2">
      <c r="A25" s="139" t="s">
        <v>31</v>
      </c>
      <c r="B25" s="140">
        <v>5.2995680000000003E-2</v>
      </c>
      <c r="C25" s="141">
        <v>5.4619670000000002E-2</v>
      </c>
      <c r="D25" s="142">
        <v>5.4922430000000001E-2</v>
      </c>
      <c r="E25" s="143">
        <v>5.6282390000000002E-2</v>
      </c>
      <c r="F25" s="143">
        <v>0.11076384</v>
      </c>
      <c r="G25" s="143">
        <v>0.11266263</v>
      </c>
      <c r="H25" s="143">
        <v>5.0522930000000001E-2</v>
      </c>
      <c r="I25" s="143">
        <v>5.1572699999999999E-2</v>
      </c>
      <c r="J25" s="143">
        <v>0.21702056</v>
      </c>
      <c r="K25" s="141">
        <v>0.21970635999999999</v>
      </c>
      <c r="L25" s="143">
        <v>5.1746060000000003E-2</v>
      </c>
      <c r="M25" s="144">
        <v>5.2820970000000002E-2</v>
      </c>
      <c r="O25" s="275" t="s">
        <v>31</v>
      </c>
      <c r="P25" s="276"/>
      <c r="Q25" s="145">
        <f t="shared" si="13"/>
        <v>5.2995680000000007</v>
      </c>
      <c r="R25" s="146">
        <f t="shared" si="13"/>
        <v>5.4619670000000005</v>
      </c>
      <c r="S25" s="147">
        <f t="shared" si="13"/>
        <v>5.4922430000000002</v>
      </c>
      <c r="T25" s="148">
        <f t="shared" si="13"/>
        <v>5.6282389999999998</v>
      </c>
      <c r="U25" s="148">
        <f t="shared" si="13"/>
        <v>11.076384000000001</v>
      </c>
      <c r="V25" s="148">
        <f t="shared" si="13"/>
        <v>11.266263</v>
      </c>
      <c r="W25" s="148">
        <f t="shared" si="13"/>
        <v>5.0522929999999997</v>
      </c>
      <c r="X25" s="148">
        <f t="shared" si="13"/>
        <v>5.1572699999999996</v>
      </c>
      <c r="Y25" s="148">
        <f t="shared" si="13"/>
        <v>21.702055999999999</v>
      </c>
      <c r="Z25" s="146">
        <f t="shared" si="13"/>
        <v>21.970635999999999</v>
      </c>
      <c r="AA25" s="148">
        <f t="shared" si="13"/>
        <v>5.1746060000000007</v>
      </c>
      <c r="AB25" s="149">
        <f t="shared" si="13"/>
        <v>5.2820970000000003</v>
      </c>
      <c r="AD25" s="104" t="str">
        <f t="shared" si="1"/>
        <v>*</v>
      </c>
      <c r="AE25" s="104" t="str">
        <f t="shared" si="2"/>
        <v>*</v>
      </c>
      <c r="AF25" s="104" t="str">
        <f t="shared" si="3"/>
        <v>*</v>
      </c>
      <c r="AG25" s="104" t="str">
        <f t="shared" si="4"/>
        <v>*</v>
      </c>
      <c r="AH25" s="104" t="str">
        <f t="shared" si="8"/>
        <v>*</v>
      </c>
      <c r="AI25" s="104" t="str">
        <f t="shared" si="9"/>
        <v>*</v>
      </c>
      <c r="AJ25" s="150" t="s">
        <v>31</v>
      </c>
      <c r="AK25" s="151">
        <v>6.2723567025834468</v>
      </c>
      <c r="AL25" s="152">
        <v>6.1334990027753289</v>
      </c>
      <c r="AM25" s="153">
        <v>11.831750579856088</v>
      </c>
      <c r="AN25" s="153">
        <v>5.4307861917441222</v>
      </c>
      <c r="AO25" s="153">
        <v>23.396035774375537</v>
      </c>
      <c r="AP25" s="152">
        <v>5.7371129543749166</v>
      </c>
      <c r="AQ25" s="154" t="str">
        <f t="shared" si="5"/>
        <v>†</v>
      </c>
      <c r="AR25" s="154" t="str">
        <f t="shared" si="6"/>
        <v>†</v>
      </c>
      <c r="AS25" s="154" t="str">
        <f t="shared" si="10"/>
        <v>†</v>
      </c>
      <c r="AT25" s="154" t="str">
        <f t="shared" si="7"/>
        <v>†</v>
      </c>
      <c r="AU25" s="154" t="str">
        <f t="shared" si="11"/>
        <v>†</v>
      </c>
      <c r="AV25" s="154" t="str">
        <f t="shared" si="12"/>
        <v>†</v>
      </c>
    </row>
    <row r="26" spans="1:48" ht="12" customHeight="1" x14ac:dyDescent="0.2">
      <c r="A26" s="139" t="s">
        <v>32</v>
      </c>
      <c r="B26" s="140">
        <v>5.701958E-2</v>
      </c>
      <c r="C26" s="141">
        <v>5.8232319999999997E-2</v>
      </c>
      <c r="D26" s="142">
        <v>6.2245719999999997E-2</v>
      </c>
      <c r="E26" s="143">
        <v>6.3629690000000003E-2</v>
      </c>
      <c r="F26" s="143">
        <v>0.12741105</v>
      </c>
      <c r="G26" s="143">
        <v>0.12939650999999999</v>
      </c>
      <c r="H26" s="143">
        <v>6.5731150000000002E-2</v>
      </c>
      <c r="I26" s="143">
        <v>6.7026989999999995E-2</v>
      </c>
      <c r="J26" s="143">
        <v>0.25614069</v>
      </c>
      <c r="K26" s="141">
        <v>0.25930040999999998</v>
      </c>
      <c r="L26" s="143">
        <v>6.7119570000000003E-2</v>
      </c>
      <c r="M26" s="144">
        <v>6.8406359999999999E-2</v>
      </c>
      <c r="O26" s="275" t="s">
        <v>32</v>
      </c>
      <c r="P26" s="276"/>
      <c r="Q26" s="145">
        <f t="shared" si="13"/>
        <v>5.7019580000000003</v>
      </c>
      <c r="R26" s="146">
        <f t="shared" si="13"/>
        <v>5.823232</v>
      </c>
      <c r="S26" s="147">
        <f t="shared" si="13"/>
        <v>6.2245719999999993</v>
      </c>
      <c r="T26" s="148">
        <f t="shared" si="13"/>
        <v>6.3629690000000005</v>
      </c>
      <c r="U26" s="148">
        <f t="shared" si="13"/>
        <v>12.741104999999999</v>
      </c>
      <c r="V26" s="148">
        <f t="shared" si="13"/>
        <v>12.939651</v>
      </c>
      <c r="W26" s="148">
        <f t="shared" si="13"/>
        <v>6.5731150000000005</v>
      </c>
      <c r="X26" s="148">
        <f t="shared" si="13"/>
        <v>6.7026989999999991</v>
      </c>
      <c r="Y26" s="148">
        <f t="shared" si="13"/>
        <v>25.614069000000001</v>
      </c>
      <c r="Z26" s="146">
        <f t="shared" si="13"/>
        <v>25.930040999999999</v>
      </c>
      <c r="AA26" s="148">
        <f t="shared" si="13"/>
        <v>6.711957</v>
      </c>
      <c r="AB26" s="149">
        <f t="shared" si="13"/>
        <v>6.8406359999999999</v>
      </c>
      <c r="AD26" s="104" t="str">
        <f t="shared" si="1"/>
        <v>*</v>
      </c>
      <c r="AE26" s="104" t="str">
        <f t="shared" si="2"/>
        <v>*</v>
      </c>
      <c r="AF26" s="104" t="str">
        <f t="shared" si="3"/>
        <v>*</v>
      </c>
      <c r="AG26" s="104" t="str">
        <f t="shared" si="4"/>
        <v>*</v>
      </c>
      <c r="AH26" s="104" t="str">
        <f t="shared" si="8"/>
        <v>*</v>
      </c>
      <c r="AI26" s="104" t="str">
        <f t="shared" si="9"/>
        <v>*</v>
      </c>
      <c r="AJ26" s="150" t="s">
        <v>32</v>
      </c>
      <c r="AK26" s="151">
        <v>6.410208316066961</v>
      </c>
      <c r="AL26" s="152">
        <v>7.7119838081404231</v>
      </c>
      <c r="AM26" s="153">
        <v>15.884598104261269</v>
      </c>
      <c r="AN26" s="153">
        <v>7.7501952008933435</v>
      </c>
      <c r="AO26" s="153">
        <v>31.346777113295033</v>
      </c>
      <c r="AP26" s="152">
        <v>6.7334348232577685</v>
      </c>
      <c r="AQ26" s="154" t="str">
        <f t="shared" si="5"/>
        <v>†</v>
      </c>
      <c r="AR26" s="154" t="str">
        <f t="shared" si="6"/>
        <v>†</v>
      </c>
      <c r="AS26" s="154" t="str">
        <f t="shared" si="10"/>
        <v>†</v>
      </c>
      <c r="AT26" s="154" t="str">
        <f t="shared" si="7"/>
        <v>†</v>
      </c>
      <c r="AU26" s="154" t="str">
        <f t="shared" si="11"/>
        <v>†</v>
      </c>
      <c r="AV26" s="154" t="str">
        <f t="shared" si="12"/>
        <v/>
      </c>
    </row>
    <row r="27" spans="1:48" ht="12" customHeight="1" x14ac:dyDescent="0.2">
      <c r="A27" s="139" t="s">
        <v>33</v>
      </c>
      <c r="B27" s="140">
        <v>5.8489770000000003E-2</v>
      </c>
      <c r="C27" s="141">
        <v>5.9738380000000001E-2</v>
      </c>
      <c r="D27" s="142">
        <v>6.1317669999999998E-2</v>
      </c>
      <c r="E27" s="143">
        <v>6.2529550000000003E-2</v>
      </c>
      <c r="F27" s="143">
        <v>0.1289486</v>
      </c>
      <c r="G27" s="143">
        <v>0.13101641999999999</v>
      </c>
      <c r="H27" s="143">
        <v>6.1697519999999999E-2</v>
      </c>
      <c r="I27" s="143">
        <v>6.2924629999999995E-2</v>
      </c>
      <c r="J27" s="143">
        <v>0.25264578999999998</v>
      </c>
      <c r="K27" s="141">
        <v>0.25578859999999998</v>
      </c>
      <c r="L27" s="143">
        <v>6.4790680000000003E-2</v>
      </c>
      <c r="M27" s="144">
        <v>6.5946519999999995E-2</v>
      </c>
      <c r="O27" s="275" t="s">
        <v>33</v>
      </c>
      <c r="P27" s="276"/>
      <c r="Q27" s="145">
        <f t="shared" si="13"/>
        <v>5.8489770000000005</v>
      </c>
      <c r="R27" s="146">
        <f t="shared" si="13"/>
        <v>5.9738379999999998</v>
      </c>
      <c r="S27" s="147">
        <f t="shared" si="13"/>
        <v>6.131767</v>
      </c>
      <c r="T27" s="148">
        <f t="shared" si="13"/>
        <v>6.252955</v>
      </c>
      <c r="U27" s="148">
        <f t="shared" si="13"/>
        <v>12.89486</v>
      </c>
      <c r="V27" s="148">
        <f t="shared" si="13"/>
        <v>13.101642</v>
      </c>
      <c r="W27" s="148">
        <f t="shared" si="13"/>
        <v>6.1697519999999999</v>
      </c>
      <c r="X27" s="148">
        <f t="shared" si="13"/>
        <v>6.2924629999999997</v>
      </c>
      <c r="Y27" s="148">
        <f t="shared" si="13"/>
        <v>25.264578999999998</v>
      </c>
      <c r="Z27" s="146">
        <f t="shared" si="13"/>
        <v>25.578859999999999</v>
      </c>
      <c r="AA27" s="148">
        <f t="shared" si="13"/>
        <v>6.4790680000000007</v>
      </c>
      <c r="AB27" s="149">
        <f t="shared" si="13"/>
        <v>6.5946519999999991</v>
      </c>
      <c r="AD27" s="104" t="str">
        <f t="shared" si="1"/>
        <v>*</v>
      </c>
      <c r="AE27" s="104" t="str">
        <f t="shared" si="2"/>
        <v>*</v>
      </c>
      <c r="AF27" s="104" t="str">
        <f t="shared" si="3"/>
        <v>*</v>
      </c>
      <c r="AG27" s="104" t="str">
        <f t="shared" si="4"/>
        <v>*</v>
      </c>
      <c r="AH27" s="104" t="str">
        <f t="shared" si="8"/>
        <v>*</v>
      </c>
      <c r="AI27" s="104" t="str">
        <f t="shared" si="9"/>
        <v>*</v>
      </c>
      <c r="AJ27" s="150" t="s">
        <v>33</v>
      </c>
      <c r="AK27" s="151">
        <v>6.5402902602209396</v>
      </c>
      <c r="AL27" s="152">
        <v>7.3280285603639861</v>
      </c>
      <c r="AM27" s="153">
        <v>14.597574086717202</v>
      </c>
      <c r="AN27" s="153">
        <v>7.0495988918755259</v>
      </c>
      <c r="AO27" s="153">
        <v>28.975201538956714</v>
      </c>
      <c r="AP27" s="152">
        <v>6.5003035444776369</v>
      </c>
      <c r="AQ27" s="154" t="str">
        <f t="shared" si="5"/>
        <v>†</v>
      </c>
      <c r="AR27" s="154" t="str">
        <f t="shared" si="6"/>
        <v>†</v>
      </c>
      <c r="AS27" s="154" t="str">
        <f t="shared" si="10"/>
        <v>†</v>
      </c>
      <c r="AT27" s="154" t="str">
        <f t="shared" si="7"/>
        <v>†</v>
      </c>
      <c r="AU27" s="154" t="str">
        <f t="shared" si="11"/>
        <v>†</v>
      </c>
      <c r="AV27" s="154" t="str">
        <f t="shared" si="12"/>
        <v/>
      </c>
    </row>
    <row r="28" spans="1:48" ht="12" customHeight="1" x14ac:dyDescent="0.2">
      <c r="A28" s="139" t="s">
        <v>34</v>
      </c>
      <c r="B28" s="140">
        <v>5.7097889999999998E-2</v>
      </c>
      <c r="C28" s="141">
        <v>6.0581650000000001E-2</v>
      </c>
      <c r="D28" s="142">
        <v>5.8184930000000003E-2</v>
      </c>
      <c r="E28" s="143">
        <v>6.1709720000000003E-2</v>
      </c>
      <c r="F28" s="143">
        <v>0.12042940000000001</v>
      </c>
      <c r="G28" s="143">
        <v>0.12500834999999999</v>
      </c>
      <c r="H28" s="143">
        <v>5.876319E-2</v>
      </c>
      <c r="I28" s="143">
        <v>6.215358E-2</v>
      </c>
      <c r="J28" s="143">
        <v>0.23882849</v>
      </c>
      <c r="K28" s="141">
        <v>0.24742069</v>
      </c>
      <c r="L28" s="143">
        <v>6.0373549999999998E-2</v>
      </c>
      <c r="M28" s="144">
        <v>6.3332390000000002E-2</v>
      </c>
      <c r="O28" s="275" t="s">
        <v>34</v>
      </c>
      <c r="P28" s="276"/>
      <c r="Q28" s="145">
        <f t="shared" si="13"/>
        <v>5.7097889999999998</v>
      </c>
      <c r="R28" s="146">
        <f t="shared" si="13"/>
        <v>6.0581649999999998</v>
      </c>
      <c r="S28" s="147">
        <f t="shared" si="13"/>
        <v>5.8184930000000001</v>
      </c>
      <c r="T28" s="148">
        <f t="shared" si="13"/>
        <v>6.1709719999999999</v>
      </c>
      <c r="U28" s="148">
        <f t="shared" si="13"/>
        <v>12.04294</v>
      </c>
      <c r="V28" s="148">
        <f t="shared" si="13"/>
        <v>12.500834999999999</v>
      </c>
      <c r="W28" s="148">
        <f t="shared" si="13"/>
        <v>5.8763189999999996</v>
      </c>
      <c r="X28" s="148">
        <f t="shared" si="13"/>
        <v>6.2153580000000002</v>
      </c>
      <c r="Y28" s="148">
        <f t="shared" si="13"/>
        <v>23.882849</v>
      </c>
      <c r="Z28" s="146">
        <f t="shared" si="13"/>
        <v>24.742069000000001</v>
      </c>
      <c r="AA28" s="148">
        <f t="shared" si="13"/>
        <v>6.0373549999999998</v>
      </c>
      <c r="AB28" s="149">
        <f t="shared" si="13"/>
        <v>6.3332389999999998</v>
      </c>
      <c r="AD28" s="104" t="str">
        <f t="shared" si="1"/>
        <v>*</v>
      </c>
      <c r="AE28" s="104" t="str">
        <f t="shared" si="2"/>
        <v/>
      </c>
      <c r="AF28" s="104" t="str">
        <f t="shared" si="3"/>
        <v>*</v>
      </c>
      <c r="AG28" s="104" t="str">
        <f t="shared" si="4"/>
        <v>*</v>
      </c>
      <c r="AH28" s="104" t="str">
        <f t="shared" si="8"/>
        <v>*</v>
      </c>
      <c r="AI28" s="104" t="str">
        <f t="shared" si="9"/>
        <v/>
      </c>
      <c r="AJ28" s="150" t="s">
        <v>34</v>
      </c>
      <c r="AK28" s="151">
        <v>6.7721707377167082</v>
      </c>
      <c r="AL28" s="152">
        <v>7.4284379615269041</v>
      </c>
      <c r="AM28" s="153">
        <v>14.62437673840317</v>
      </c>
      <c r="AN28" s="153">
        <v>6.9368784296300099</v>
      </c>
      <c r="AO28" s="153">
        <v>28.989693129560081</v>
      </c>
      <c r="AP28" s="152">
        <v>6.6293243780201756</v>
      </c>
      <c r="AQ28" s="154" t="str">
        <f t="shared" si="5"/>
        <v>†</v>
      </c>
      <c r="AR28" s="154" t="str">
        <f t="shared" si="6"/>
        <v>†</v>
      </c>
      <c r="AS28" s="154" t="str">
        <f t="shared" si="10"/>
        <v>†</v>
      </c>
      <c r="AT28" s="154" t="str">
        <f t="shared" si="7"/>
        <v>†</v>
      </c>
      <c r="AU28" s="154" t="str">
        <f t="shared" si="11"/>
        <v>†</v>
      </c>
      <c r="AV28" s="154" t="str">
        <f t="shared" si="12"/>
        <v>†</v>
      </c>
    </row>
    <row r="29" spans="1:48" ht="12" customHeight="1" x14ac:dyDescent="0.2">
      <c r="A29" s="139" t="s">
        <v>35</v>
      </c>
      <c r="B29" s="140">
        <v>6.0213129999999997E-2</v>
      </c>
      <c r="C29" s="141">
        <v>6.2665120000000005E-2</v>
      </c>
      <c r="D29" s="142">
        <v>6.0038800000000003E-2</v>
      </c>
      <c r="E29" s="143">
        <v>6.3044059999999999E-2</v>
      </c>
      <c r="F29" s="143">
        <v>0.11271454</v>
      </c>
      <c r="G29" s="143">
        <v>0.11830741</v>
      </c>
      <c r="H29" s="143">
        <v>5.4710490000000001E-2</v>
      </c>
      <c r="I29" s="143">
        <v>5.842456E-2</v>
      </c>
      <c r="J29" s="143">
        <v>0.22850923000000001</v>
      </c>
      <c r="K29" s="141">
        <v>0.23873063999999999</v>
      </c>
      <c r="L29" s="143">
        <v>5.7008370000000003E-2</v>
      </c>
      <c r="M29" s="144">
        <v>6.0379849999999999E-2</v>
      </c>
      <c r="O29" s="275" t="s">
        <v>35</v>
      </c>
      <c r="P29" s="276"/>
      <c r="Q29" s="145">
        <f t="shared" si="13"/>
        <v>6.0213129999999992</v>
      </c>
      <c r="R29" s="146">
        <f t="shared" si="13"/>
        <v>6.2665120000000005</v>
      </c>
      <c r="S29" s="147">
        <f t="shared" si="13"/>
        <v>6.0038800000000005</v>
      </c>
      <c r="T29" s="148">
        <f t="shared" si="13"/>
        <v>6.3044060000000002</v>
      </c>
      <c r="U29" s="148">
        <f t="shared" si="13"/>
        <v>11.271454</v>
      </c>
      <c r="V29" s="148">
        <f t="shared" si="13"/>
        <v>11.830741</v>
      </c>
      <c r="W29" s="148">
        <f t="shared" si="13"/>
        <v>5.4710489999999998</v>
      </c>
      <c r="X29" s="148">
        <f t="shared" si="13"/>
        <v>5.8424560000000003</v>
      </c>
      <c r="Y29" s="148">
        <f t="shared" si="13"/>
        <v>22.850923000000002</v>
      </c>
      <c r="Z29" s="146">
        <f t="shared" si="13"/>
        <v>23.873063999999999</v>
      </c>
      <c r="AA29" s="148">
        <f t="shared" si="13"/>
        <v>5.7008369999999999</v>
      </c>
      <c r="AB29" s="149">
        <f t="shared" si="13"/>
        <v>6.0379849999999999</v>
      </c>
      <c r="AD29" s="104" t="str">
        <f t="shared" si="1"/>
        <v>*</v>
      </c>
      <c r="AE29" s="104" t="str">
        <f t="shared" si="2"/>
        <v>*</v>
      </c>
      <c r="AF29" s="104" t="str">
        <f t="shared" si="3"/>
        <v>*</v>
      </c>
      <c r="AG29" s="104" t="str">
        <f t="shared" si="4"/>
        <v/>
      </c>
      <c r="AH29" s="104" t="str">
        <f t="shared" si="8"/>
        <v/>
      </c>
      <c r="AI29" s="104" t="str">
        <f t="shared" si="9"/>
        <v/>
      </c>
      <c r="AJ29" s="150" t="s">
        <v>35</v>
      </c>
      <c r="AK29" s="151">
        <v>7.0477265895815018</v>
      </c>
      <c r="AL29" s="152">
        <v>7.5573481392927464</v>
      </c>
      <c r="AM29" s="153">
        <v>13.817384277963754</v>
      </c>
      <c r="AN29" s="153">
        <v>6.013740009577548</v>
      </c>
      <c r="AO29" s="153">
        <v>27.388472426834049</v>
      </c>
      <c r="AP29" s="152">
        <v>5.950994499195966</v>
      </c>
      <c r="AQ29" s="154" t="str">
        <f t="shared" si="5"/>
        <v>†</v>
      </c>
      <c r="AR29" s="154" t="str">
        <f t="shared" si="6"/>
        <v>†</v>
      </c>
      <c r="AS29" s="154" t="str">
        <f t="shared" si="10"/>
        <v>†</v>
      </c>
      <c r="AT29" s="154" t="str">
        <f t="shared" si="7"/>
        <v>†</v>
      </c>
      <c r="AU29" s="154" t="str">
        <f t="shared" si="11"/>
        <v>†</v>
      </c>
      <c r="AV29" s="154" t="str">
        <f t="shared" si="12"/>
        <v/>
      </c>
    </row>
    <row r="30" spans="1:48" ht="12" customHeight="1" x14ac:dyDescent="0.2">
      <c r="A30" s="139" t="s">
        <v>36</v>
      </c>
      <c r="B30" s="140">
        <v>5.5365959999999999E-2</v>
      </c>
      <c r="C30" s="141">
        <v>5.7322930000000001E-2</v>
      </c>
      <c r="D30" s="142">
        <v>5.9381009999999998E-2</v>
      </c>
      <c r="E30" s="143">
        <v>6.1703920000000002E-2</v>
      </c>
      <c r="F30" s="143">
        <v>0.12607424</v>
      </c>
      <c r="G30" s="143">
        <v>0.12950718999999999</v>
      </c>
      <c r="H30" s="143">
        <v>6.0685919999999997E-2</v>
      </c>
      <c r="I30" s="143">
        <v>6.2511800000000006E-2</v>
      </c>
      <c r="J30" s="143">
        <v>0.24738365000000001</v>
      </c>
      <c r="K30" s="141">
        <v>0.25248041999999998</v>
      </c>
      <c r="L30" s="143">
        <v>6.4093479999999994E-2</v>
      </c>
      <c r="M30" s="144">
        <v>6.6210840000000007E-2</v>
      </c>
      <c r="O30" s="275" t="s">
        <v>36</v>
      </c>
      <c r="P30" s="276"/>
      <c r="Q30" s="145">
        <f t="shared" si="13"/>
        <v>5.5365960000000003</v>
      </c>
      <c r="R30" s="146">
        <f t="shared" si="13"/>
        <v>5.7322930000000003</v>
      </c>
      <c r="S30" s="147">
        <f t="shared" si="13"/>
        <v>5.9381009999999996</v>
      </c>
      <c r="T30" s="148">
        <f t="shared" si="13"/>
        <v>6.1703920000000005</v>
      </c>
      <c r="U30" s="148">
        <f t="shared" si="13"/>
        <v>12.607424</v>
      </c>
      <c r="V30" s="148">
        <f t="shared" si="13"/>
        <v>12.950718999999999</v>
      </c>
      <c r="W30" s="148">
        <f t="shared" si="13"/>
        <v>6.0685919999999998</v>
      </c>
      <c r="X30" s="148">
        <f t="shared" si="13"/>
        <v>6.2511800000000006</v>
      </c>
      <c r="Y30" s="148">
        <f t="shared" si="13"/>
        <v>24.738365000000002</v>
      </c>
      <c r="Z30" s="146">
        <f t="shared" si="13"/>
        <v>25.248041999999998</v>
      </c>
      <c r="AA30" s="148">
        <f t="shared" si="13"/>
        <v>6.4093479999999996</v>
      </c>
      <c r="AB30" s="149">
        <f t="shared" si="13"/>
        <v>6.6210840000000006</v>
      </c>
      <c r="AD30" s="104" t="str">
        <f t="shared" si="1"/>
        <v/>
      </c>
      <c r="AE30" s="104" t="str">
        <f t="shared" si="2"/>
        <v>*</v>
      </c>
      <c r="AF30" s="104" t="str">
        <f t="shared" si="3"/>
        <v>*</v>
      </c>
      <c r="AG30" s="104" t="str">
        <f t="shared" si="4"/>
        <v>*</v>
      </c>
      <c r="AH30" s="104" t="str">
        <f t="shared" si="8"/>
        <v>*</v>
      </c>
      <c r="AI30" s="104" t="str">
        <f t="shared" si="9"/>
        <v>*</v>
      </c>
      <c r="AJ30" s="150" t="s">
        <v>36</v>
      </c>
      <c r="AK30" s="151">
        <v>6.7864536218773921</v>
      </c>
      <c r="AL30" s="152">
        <v>7.4129757845661404</v>
      </c>
      <c r="AM30" s="153">
        <v>14.967730150998539</v>
      </c>
      <c r="AN30" s="153">
        <v>7.2314470113422864</v>
      </c>
      <c r="AO30" s="153">
        <v>29.612152946906967</v>
      </c>
      <c r="AP30" s="152">
        <v>6.6542864101315145</v>
      </c>
      <c r="AQ30" s="154" t="str">
        <f t="shared" si="5"/>
        <v>†</v>
      </c>
      <c r="AR30" s="154" t="str">
        <f t="shared" si="6"/>
        <v>†</v>
      </c>
      <c r="AS30" s="154" t="str">
        <f t="shared" si="10"/>
        <v>†</v>
      </c>
      <c r="AT30" s="154" t="str">
        <f t="shared" si="7"/>
        <v>†</v>
      </c>
      <c r="AU30" s="154" t="str">
        <f t="shared" si="11"/>
        <v>†</v>
      </c>
      <c r="AV30" s="154" t="str">
        <f t="shared" si="12"/>
        <v>†</v>
      </c>
    </row>
    <row r="31" spans="1:48" ht="12" customHeight="1" x14ac:dyDescent="0.2">
      <c r="A31" s="139" t="s">
        <v>37</v>
      </c>
      <c r="B31" s="140">
        <v>5.4154670000000002E-2</v>
      </c>
      <c r="C31" s="141">
        <v>5.6701689999999999E-2</v>
      </c>
      <c r="D31" s="142">
        <v>5.4093090000000003E-2</v>
      </c>
      <c r="E31" s="143">
        <v>5.6556049999999997E-2</v>
      </c>
      <c r="F31" s="143">
        <v>0.11418463</v>
      </c>
      <c r="G31" s="143">
        <v>0.1175288</v>
      </c>
      <c r="H31" s="143">
        <v>5.5544389999999999E-2</v>
      </c>
      <c r="I31" s="143">
        <v>5.8326019999999999E-2</v>
      </c>
      <c r="J31" s="143">
        <v>0.22549748</v>
      </c>
      <c r="K31" s="141">
        <v>0.23073550000000001</v>
      </c>
      <c r="L31" s="143">
        <v>5.8099610000000003E-2</v>
      </c>
      <c r="M31" s="144">
        <v>6.0531710000000002E-2</v>
      </c>
      <c r="O31" s="275" t="s">
        <v>37</v>
      </c>
      <c r="P31" s="276"/>
      <c r="Q31" s="145">
        <f t="shared" si="13"/>
        <v>5.4154670000000005</v>
      </c>
      <c r="R31" s="146">
        <f t="shared" si="13"/>
        <v>5.6701689999999996</v>
      </c>
      <c r="S31" s="147">
        <f t="shared" si="13"/>
        <v>5.4093090000000004</v>
      </c>
      <c r="T31" s="148">
        <f t="shared" si="13"/>
        <v>5.6556049999999995</v>
      </c>
      <c r="U31" s="148">
        <f t="shared" si="13"/>
        <v>11.418462999999999</v>
      </c>
      <c r="V31" s="148">
        <f t="shared" si="13"/>
        <v>11.752880000000001</v>
      </c>
      <c r="W31" s="148">
        <f t="shared" si="13"/>
        <v>5.5544390000000003</v>
      </c>
      <c r="X31" s="148">
        <f t="shared" si="13"/>
        <v>5.8326019999999996</v>
      </c>
      <c r="Y31" s="148">
        <f t="shared" si="13"/>
        <v>22.549748000000001</v>
      </c>
      <c r="Z31" s="146">
        <f t="shared" si="13"/>
        <v>23.073550000000001</v>
      </c>
      <c r="AA31" s="148">
        <f t="shared" si="13"/>
        <v>5.8099610000000004</v>
      </c>
      <c r="AB31" s="149">
        <f t="shared" si="13"/>
        <v>6.0531709999999999</v>
      </c>
      <c r="AD31" s="104" t="str">
        <f t="shared" si="1"/>
        <v/>
      </c>
      <c r="AE31" s="104" t="str">
        <f t="shared" si="2"/>
        <v>*</v>
      </c>
      <c r="AF31" s="104" t="str">
        <f t="shared" si="3"/>
        <v>*</v>
      </c>
      <c r="AG31" s="104" t="str">
        <f t="shared" si="4"/>
        <v/>
      </c>
      <c r="AH31" s="104" t="str">
        <f t="shared" si="8"/>
        <v>*</v>
      </c>
      <c r="AI31" s="104" t="str">
        <f t="shared" si="9"/>
        <v/>
      </c>
      <c r="AJ31" s="150" t="s">
        <v>37</v>
      </c>
      <c r="AK31" s="151">
        <v>6.4858934960131567</v>
      </c>
      <c r="AL31" s="152">
        <v>6.8855633219859005</v>
      </c>
      <c r="AM31" s="153">
        <v>13.700566530697197</v>
      </c>
      <c r="AN31" s="153">
        <v>6.685314508893728</v>
      </c>
      <c r="AO31" s="153">
        <v>27.271444361576826</v>
      </c>
      <c r="AP31" s="152">
        <v>6.4418624085674958</v>
      </c>
      <c r="AQ31" s="154" t="str">
        <f t="shared" si="5"/>
        <v>†</v>
      </c>
      <c r="AR31" s="154" t="str">
        <f t="shared" si="6"/>
        <v>†</v>
      </c>
      <c r="AS31" s="154" t="str">
        <f t="shared" si="10"/>
        <v>†</v>
      </c>
      <c r="AT31" s="154" t="str">
        <f t="shared" si="7"/>
        <v>†</v>
      </c>
      <c r="AU31" s="154" t="str">
        <f t="shared" si="11"/>
        <v>†</v>
      </c>
      <c r="AV31" s="154" t="str">
        <f t="shared" si="12"/>
        <v>†</v>
      </c>
    </row>
    <row r="32" spans="1:48" ht="12" customHeight="1" x14ac:dyDescent="0.2">
      <c r="A32" s="139" t="s">
        <v>38</v>
      </c>
      <c r="B32" s="140">
        <v>5.5413469999999999E-2</v>
      </c>
      <c r="C32" s="141">
        <v>5.7296920000000001E-2</v>
      </c>
      <c r="D32" s="142">
        <v>5.6622779999999998E-2</v>
      </c>
      <c r="E32" s="143">
        <v>5.861856E-2</v>
      </c>
      <c r="F32" s="143">
        <v>0.11473854</v>
      </c>
      <c r="G32" s="143">
        <v>0.11744259999999999</v>
      </c>
      <c r="H32" s="143">
        <v>5.5334710000000002E-2</v>
      </c>
      <c r="I32" s="143">
        <v>5.714325E-2</v>
      </c>
      <c r="J32" s="143">
        <v>0.22778229</v>
      </c>
      <c r="K32" s="141">
        <v>0.23211815</v>
      </c>
      <c r="L32" s="143">
        <v>5.5303829999999998E-2</v>
      </c>
      <c r="M32" s="144">
        <v>5.7108039999999999E-2</v>
      </c>
      <c r="O32" s="275" t="s">
        <v>38</v>
      </c>
      <c r="P32" s="276"/>
      <c r="Q32" s="145">
        <f t="shared" si="13"/>
        <v>5.541347</v>
      </c>
      <c r="R32" s="146">
        <f t="shared" si="13"/>
        <v>5.729692</v>
      </c>
      <c r="S32" s="147">
        <f t="shared" si="13"/>
        <v>5.6622779999999997</v>
      </c>
      <c r="T32" s="148">
        <f t="shared" si="13"/>
        <v>5.8618560000000004</v>
      </c>
      <c r="U32" s="148">
        <f t="shared" si="13"/>
        <v>11.473853999999999</v>
      </c>
      <c r="V32" s="148">
        <f t="shared" si="13"/>
        <v>11.744259999999999</v>
      </c>
      <c r="W32" s="148">
        <f t="shared" si="13"/>
        <v>5.5334710000000005</v>
      </c>
      <c r="X32" s="148">
        <f t="shared" si="13"/>
        <v>5.7143249999999997</v>
      </c>
      <c r="Y32" s="148">
        <f t="shared" si="13"/>
        <v>22.778229</v>
      </c>
      <c r="Z32" s="146">
        <f t="shared" si="13"/>
        <v>23.211814999999998</v>
      </c>
      <c r="AA32" s="148">
        <f t="shared" si="13"/>
        <v>5.5303829999999996</v>
      </c>
      <c r="AB32" s="149">
        <f t="shared" si="13"/>
        <v>5.7108039999999995</v>
      </c>
      <c r="AD32" s="104" t="str">
        <f t="shared" si="1"/>
        <v/>
      </c>
      <c r="AE32" s="104" t="str">
        <f t="shared" si="2"/>
        <v/>
      </c>
      <c r="AF32" s="104" t="str">
        <f t="shared" si="3"/>
        <v>*</v>
      </c>
      <c r="AG32" s="104" t="str">
        <f t="shared" si="4"/>
        <v>*</v>
      </c>
      <c r="AH32" s="104" t="str">
        <f t="shared" si="8"/>
        <v>*</v>
      </c>
      <c r="AI32" s="104" t="str">
        <f t="shared" si="9"/>
        <v>*</v>
      </c>
      <c r="AJ32" s="150" t="s">
        <v>38</v>
      </c>
      <c r="AK32" s="151">
        <v>6.5471822113886118</v>
      </c>
      <c r="AL32" s="152">
        <v>6.7286461831446447</v>
      </c>
      <c r="AM32" s="153">
        <v>13.071811107868445</v>
      </c>
      <c r="AN32" s="153">
        <v>6.0916052502312841</v>
      </c>
      <c r="AO32" s="153">
        <v>25.892062541244375</v>
      </c>
      <c r="AP32" s="152">
        <v>5.9436555044296968</v>
      </c>
      <c r="AQ32" s="154" t="str">
        <f t="shared" si="5"/>
        <v>†</v>
      </c>
      <c r="AR32" s="154" t="str">
        <f t="shared" si="6"/>
        <v>†</v>
      </c>
      <c r="AS32" s="154" t="str">
        <f t="shared" si="10"/>
        <v>†</v>
      </c>
      <c r="AT32" s="154" t="str">
        <f t="shared" si="7"/>
        <v>†</v>
      </c>
      <c r="AU32" s="154" t="str">
        <f t="shared" si="11"/>
        <v>†</v>
      </c>
      <c r="AV32" s="154" t="str">
        <f t="shared" si="12"/>
        <v>†</v>
      </c>
    </row>
    <row r="33" spans="1:48" ht="12" customHeight="1" x14ac:dyDescent="0.2">
      <c r="A33" s="139" t="s">
        <v>39</v>
      </c>
      <c r="B33" s="140">
        <v>5.7534250000000002E-2</v>
      </c>
      <c r="C33" s="141">
        <v>6.0948580000000002E-2</v>
      </c>
      <c r="D33" s="142">
        <v>5.8410070000000001E-2</v>
      </c>
      <c r="E33" s="143">
        <v>6.2241629999999999E-2</v>
      </c>
      <c r="F33" s="143">
        <v>0.11639903</v>
      </c>
      <c r="G33" s="143">
        <v>0.1228151</v>
      </c>
      <c r="H33" s="143">
        <v>5.7987999999999998E-2</v>
      </c>
      <c r="I33" s="143">
        <v>6.2060879999999999E-2</v>
      </c>
      <c r="J33" s="143">
        <v>0.23465079999999999</v>
      </c>
      <c r="K33" s="141">
        <v>0.24526391</v>
      </c>
      <c r="L33" s="143">
        <v>6.0560660000000002E-2</v>
      </c>
      <c r="M33" s="144">
        <v>6.4693509999999996E-2</v>
      </c>
      <c r="O33" s="275" t="s">
        <v>39</v>
      </c>
      <c r="P33" s="276"/>
      <c r="Q33" s="145">
        <f t="shared" si="13"/>
        <v>5.753425</v>
      </c>
      <c r="R33" s="146">
        <f t="shared" si="13"/>
        <v>6.0948580000000003</v>
      </c>
      <c r="S33" s="147">
        <f t="shared" si="13"/>
        <v>5.8410070000000003</v>
      </c>
      <c r="T33" s="148">
        <f t="shared" si="13"/>
        <v>6.2241629999999999</v>
      </c>
      <c r="U33" s="148">
        <f t="shared" si="13"/>
        <v>11.639903</v>
      </c>
      <c r="V33" s="148">
        <f t="shared" si="13"/>
        <v>12.281509999999999</v>
      </c>
      <c r="W33" s="148">
        <f t="shared" si="13"/>
        <v>5.7988</v>
      </c>
      <c r="X33" s="148">
        <f t="shared" si="13"/>
        <v>6.2060880000000003</v>
      </c>
      <c r="Y33" s="148">
        <f t="shared" si="13"/>
        <v>23.46508</v>
      </c>
      <c r="Z33" s="146">
        <f t="shared" si="13"/>
        <v>24.526391</v>
      </c>
      <c r="AA33" s="148">
        <f t="shared" si="13"/>
        <v>6.0560660000000004</v>
      </c>
      <c r="AB33" s="149">
        <f t="shared" si="13"/>
        <v>6.4693509999999996</v>
      </c>
      <c r="AD33" s="104" t="str">
        <f t="shared" si="1"/>
        <v>*</v>
      </c>
      <c r="AE33" s="104" t="str">
        <f t="shared" si="2"/>
        <v/>
      </c>
      <c r="AF33" s="104" t="str">
        <f t="shared" si="3"/>
        <v/>
      </c>
      <c r="AG33" s="104" t="str">
        <f t="shared" si="4"/>
        <v/>
      </c>
      <c r="AH33" s="104" t="str">
        <f t="shared" si="8"/>
        <v/>
      </c>
      <c r="AI33" s="104" t="str">
        <f t="shared" si="9"/>
        <v>*</v>
      </c>
      <c r="AJ33" s="150" t="s">
        <v>39</v>
      </c>
      <c r="AK33" s="151">
        <v>6.5214667921889351</v>
      </c>
      <c r="AL33" s="152">
        <v>7.161746648349296</v>
      </c>
      <c r="AM33" s="153">
        <v>14.50849944683161</v>
      </c>
      <c r="AN33" s="153">
        <v>7.2901409165416116</v>
      </c>
      <c r="AO33" s="153">
        <v>28.960387011722517</v>
      </c>
      <c r="AP33" s="152">
        <v>6.9233001502778526</v>
      </c>
      <c r="AQ33" s="154" t="str">
        <f t="shared" si="5"/>
        <v>†</v>
      </c>
      <c r="AR33" s="154" t="str">
        <f t="shared" si="6"/>
        <v>†</v>
      </c>
      <c r="AS33" s="154" t="str">
        <f t="shared" si="10"/>
        <v>†</v>
      </c>
      <c r="AT33" s="154" t="str">
        <f t="shared" si="7"/>
        <v>†</v>
      </c>
      <c r="AU33" s="154" t="str">
        <f t="shared" si="11"/>
        <v>†</v>
      </c>
      <c r="AV33" s="154" t="str">
        <f t="shared" si="12"/>
        <v>†</v>
      </c>
    </row>
    <row r="34" spans="1:48" ht="12" customHeight="1" x14ac:dyDescent="0.2">
      <c r="A34" s="139" t="s">
        <v>40</v>
      </c>
      <c r="B34" s="140">
        <v>5.537649E-2</v>
      </c>
      <c r="C34" s="141">
        <v>5.6592330000000003E-2</v>
      </c>
      <c r="D34" s="142">
        <v>5.7995709999999999E-2</v>
      </c>
      <c r="E34" s="143">
        <v>5.9197050000000001E-2</v>
      </c>
      <c r="F34" s="143">
        <v>0.11239786</v>
      </c>
      <c r="G34" s="143">
        <v>0.11403285000000001</v>
      </c>
      <c r="H34" s="143">
        <v>5.2717100000000003E-2</v>
      </c>
      <c r="I34" s="143">
        <v>5.3746960000000003E-2</v>
      </c>
      <c r="J34" s="143">
        <v>0.22382972000000001</v>
      </c>
      <c r="K34" s="141">
        <v>0.22625782</v>
      </c>
      <c r="L34" s="143">
        <v>5.4042729999999997E-2</v>
      </c>
      <c r="M34" s="144">
        <v>5.5112889999999998E-2</v>
      </c>
      <c r="O34" s="275" t="s">
        <v>40</v>
      </c>
      <c r="P34" s="276"/>
      <c r="Q34" s="145">
        <f t="shared" si="13"/>
        <v>5.537649</v>
      </c>
      <c r="R34" s="146">
        <f t="shared" si="13"/>
        <v>5.6592330000000004</v>
      </c>
      <c r="S34" s="147">
        <f t="shared" si="13"/>
        <v>5.7995710000000003</v>
      </c>
      <c r="T34" s="148">
        <f t="shared" si="13"/>
        <v>5.9197050000000004</v>
      </c>
      <c r="U34" s="148">
        <f t="shared" si="13"/>
        <v>11.239786</v>
      </c>
      <c r="V34" s="148">
        <f t="shared" si="13"/>
        <v>11.403285</v>
      </c>
      <c r="W34" s="148">
        <f t="shared" si="13"/>
        <v>5.2717100000000006</v>
      </c>
      <c r="X34" s="148">
        <f t="shared" si="13"/>
        <v>5.3746960000000001</v>
      </c>
      <c r="Y34" s="148">
        <f t="shared" si="13"/>
        <v>22.382972000000002</v>
      </c>
      <c r="Z34" s="146">
        <f t="shared" si="13"/>
        <v>22.625782000000001</v>
      </c>
      <c r="AA34" s="148">
        <f t="shared" si="13"/>
        <v>5.4042729999999999</v>
      </c>
      <c r="AB34" s="149">
        <f t="shared" si="13"/>
        <v>5.5112889999999997</v>
      </c>
      <c r="AD34" s="104" t="str">
        <f t="shared" si="1"/>
        <v/>
      </c>
      <c r="AE34" s="104" t="str">
        <f t="shared" si="2"/>
        <v/>
      </c>
      <c r="AF34" s="104" t="str">
        <f t="shared" si="3"/>
        <v>*</v>
      </c>
      <c r="AG34" s="104" t="str">
        <f t="shared" si="4"/>
        <v>*</v>
      </c>
      <c r="AH34" s="104" t="str">
        <f t="shared" si="8"/>
        <v>*</v>
      </c>
      <c r="AI34" s="104" t="str">
        <f t="shared" si="9"/>
        <v>*</v>
      </c>
      <c r="AJ34" s="150" t="s">
        <v>40</v>
      </c>
      <c r="AK34" s="151">
        <v>6.3493608579329965</v>
      </c>
      <c r="AL34" s="152">
        <v>6.6437069004969453</v>
      </c>
      <c r="AM34" s="153">
        <v>12.47705415691143</v>
      </c>
      <c r="AN34" s="153">
        <v>5.8086852422361872</v>
      </c>
      <c r="AO34" s="153">
        <v>24.92944629964456</v>
      </c>
      <c r="AP34" s="152">
        <v>5.8615687365566593</v>
      </c>
      <c r="AQ34" s="154" t="str">
        <f t="shared" si="5"/>
        <v>†</v>
      </c>
      <c r="AR34" s="154" t="str">
        <f t="shared" si="6"/>
        <v>†</v>
      </c>
      <c r="AS34" s="154" t="str">
        <f t="shared" si="10"/>
        <v>†</v>
      </c>
      <c r="AT34" s="154" t="str">
        <f t="shared" si="7"/>
        <v>†</v>
      </c>
      <c r="AU34" s="154" t="str">
        <f t="shared" si="11"/>
        <v>†</v>
      </c>
      <c r="AV34" s="154" t="str">
        <f t="shared" si="12"/>
        <v>†</v>
      </c>
    </row>
    <row r="35" spans="1:48" ht="12" customHeight="1" x14ac:dyDescent="0.2">
      <c r="A35" s="139" t="s">
        <v>41</v>
      </c>
      <c r="B35" s="140">
        <v>5.7301009999999999E-2</v>
      </c>
      <c r="C35" s="141">
        <v>6.0124549999999999E-2</v>
      </c>
      <c r="D35" s="142">
        <v>6.099123E-2</v>
      </c>
      <c r="E35" s="143">
        <v>6.3821379999999997E-2</v>
      </c>
      <c r="F35" s="143">
        <v>0.12425652</v>
      </c>
      <c r="G35" s="143">
        <v>0.12813483000000001</v>
      </c>
      <c r="H35" s="143">
        <v>5.8468770000000003E-2</v>
      </c>
      <c r="I35" s="143">
        <v>6.1035190000000003E-2</v>
      </c>
      <c r="J35" s="143">
        <v>0.24562647000000001</v>
      </c>
      <c r="K35" s="141">
        <v>0.25108145999999998</v>
      </c>
      <c r="L35" s="143">
        <v>6.2475000000000003E-2</v>
      </c>
      <c r="M35" s="144">
        <v>6.5200279999999999E-2</v>
      </c>
      <c r="O35" s="275" t="s">
        <v>41</v>
      </c>
      <c r="P35" s="276"/>
      <c r="Q35" s="145">
        <f t="shared" si="13"/>
        <v>5.7301010000000003</v>
      </c>
      <c r="R35" s="146">
        <f t="shared" si="13"/>
        <v>6.0124550000000001</v>
      </c>
      <c r="S35" s="147">
        <f t="shared" si="13"/>
        <v>6.0991229999999996</v>
      </c>
      <c r="T35" s="148">
        <f t="shared" si="13"/>
        <v>6.3821379999999994</v>
      </c>
      <c r="U35" s="148">
        <f t="shared" si="13"/>
        <v>12.425651999999999</v>
      </c>
      <c r="V35" s="148">
        <f t="shared" si="13"/>
        <v>12.813483</v>
      </c>
      <c r="W35" s="148">
        <f t="shared" si="13"/>
        <v>5.8468770000000001</v>
      </c>
      <c r="X35" s="148">
        <f t="shared" si="13"/>
        <v>6.1035190000000004</v>
      </c>
      <c r="Y35" s="148">
        <f t="shared" si="13"/>
        <v>24.562647000000002</v>
      </c>
      <c r="Z35" s="146">
        <f t="shared" si="13"/>
        <v>25.108145999999998</v>
      </c>
      <c r="AA35" s="148">
        <f t="shared" si="13"/>
        <v>6.2475000000000005</v>
      </c>
      <c r="AB35" s="149">
        <f t="shared" si="13"/>
        <v>6.5200279999999999</v>
      </c>
      <c r="AD35" s="104" t="str">
        <f t="shared" si="1"/>
        <v>*</v>
      </c>
      <c r="AE35" s="104" t="str">
        <f t="shared" si="2"/>
        <v>*</v>
      </c>
      <c r="AF35" s="104" t="str">
        <f t="shared" si="3"/>
        <v>*</v>
      </c>
      <c r="AG35" s="104" t="str">
        <f t="shared" si="4"/>
        <v>*</v>
      </c>
      <c r="AH35" s="104" t="str">
        <f t="shared" si="8"/>
        <v>*</v>
      </c>
      <c r="AI35" s="104" t="str">
        <f t="shared" si="9"/>
        <v>*</v>
      </c>
      <c r="AJ35" s="150" t="s">
        <v>41</v>
      </c>
      <c r="AK35" s="151">
        <v>6.5200499456705794</v>
      </c>
      <c r="AL35" s="152">
        <v>7.2647681494547323</v>
      </c>
      <c r="AM35" s="153">
        <v>14.186419514546364</v>
      </c>
      <c r="AN35" s="153">
        <v>6.8572455502853593</v>
      </c>
      <c r="AO35" s="153">
        <v>28.308433214286456</v>
      </c>
      <c r="AP35" s="152">
        <v>6.7681162130211945</v>
      </c>
      <c r="AQ35" s="154" t="str">
        <f t="shared" si="5"/>
        <v>†</v>
      </c>
      <c r="AR35" s="154" t="str">
        <f t="shared" si="6"/>
        <v>†</v>
      </c>
      <c r="AS35" s="154" t="str">
        <f t="shared" si="10"/>
        <v>†</v>
      </c>
      <c r="AT35" s="154" t="str">
        <f t="shared" si="7"/>
        <v>†</v>
      </c>
      <c r="AU35" s="154" t="str">
        <f t="shared" si="11"/>
        <v>†</v>
      </c>
      <c r="AV35" s="154" t="str">
        <f t="shared" si="12"/>
        <v>†</v>
      </c>
    </row>
    <row r="36" spans="1:48" ht="12" customHeight="1" x14ac:dyDescent="0.2">
      <c r="A36" s="139" t="s">
        <v>42</v>
      </c>
      <c r="B36" s="140">
        <v>5.0135390000000002E-2</v>
      </c>
      <c r="C36" s="141">
        <v>5.1493650000000002E-2</v>
      </c>
      <c r="D36" s="142">
        <v>5.3347619999999998E-2</v>
      </c>
      <c r="E36" s="143">
        <v>5.4668179999999997E-2</v>
      </c>
      <c r="F36" s="143">
        <v>0.1155257</v>
      </c>
      <c r="G36" s="143">
        <v>0.11777588999999999</v>
      </c>
      <c r="H36" s="143">
        <v>5.7571369999999997E-2</v>
      </c>
      <c r="I36" s="143">
        <v>5.9040879999999997E-2</v>
      </c>
      <c r="J36" s="143">
        <v>0.2271966</v>
      </c>
      <c r="K36" s="141">
        <v>0.23073305</v>
      </c>
      <c r="L36" s="143">
        <v>6.0516559999999997E-2</v>
      </c>
      <c r="M36" s="144">
        <v>6.1839940000000003E-2</v>
      </c>
      <c r="O36" s="275" t="s">
        <v>42</v>
      </c>
      <c r="P36" s="276"/>
      <c r="Q36" s="145">
        <f t="shared" si="13"/>
        <v>5.0135389999999997</v>
      </c>
      <c r="R36" s="146">
        <f t="shared" si="13"/>
        <v>5.1493650000000004</v>
      </c>
      <c r="S36" s="147">
        <f t="shared" si="13"/>
        <v>5.3347619999999996</v>
      </c>
      <c r="T36" s="148">
        <f t="shared" si="13"/>
        <v>5.466818</v>
      </c>
      <c r="U36" s="148">
        <f t="shared" si="13"/>
        <v>11.552569999999999</v>
      </c>
      <c r="V36" s="148">
        <f t="shared" si="13"/>
        <v>11.777588999999999</v>
      </c>
      <c r="W36" s="148">
        <f t="shared" si="13"/>
        <v>5.7571369999999993</v>
      </c>
      <c r="X36" s="148">
        <f t="shared" si="13"/>
        <v>5.9040879999999998</v>
      </c>
      <c r="Y36" s="148">
        <f t="shared" si="13"/>
        <v>22.719660000000001</v>
      </c>
      <c r="Z36" s="146">
        <f t="shared" si="13"/>
        <v>23.073304999999998</v>
      </c>
      <c r="AA36" s="148">
        <f t="shared" si="13"/>
        <v>6.0516559999999995</v>
      </c>
      <c r="AB36" s="149">
        <f t="shared" si="13"/>
        <v>6.1839940000000002</v>
      </c>
      <c r="AD36" s="104" t="str">
        <f t="shared" si="1"/>
        <v>*</v>
      </c>
      <c r="AE36" s="104" t="str">
        <f t="shared" si="2"/>
        <v>*</v>
      </c>
      <c r="AF36" s="104" t="str">
        <f t="shared" si="3"/>
        <v>*</v>
      </c>
      <c r="AG36" s="104" t="str">
        <f t="shared" si="4"/>
        <v/>
      </c>
      <c r="AH36" s="104" t="str">
        <f t="shared" si="8"/>
        <v>*</v>
      </c>
      <c r="AI36" s="104" t="str">
        <f t="shared" si="9"/>
        <v>*</v>
      </c>
      <c r="AJ36" s="150" t="s">
        <v>42</v>
      </c>
      <c r="AK36" s="151">
        <v>6.0551963207277488</v>
      </c>
      <c r="AL36" s="152">
        <v>6.7824387843348681</v>
      </c>
      <c r="AM36" s="153">
        <v>14.113092028846536</v>
      </c>
      <c r="AN36" s="153">
        <v>6.8961893768612557</v>
      </c>
      <c r="AO36" s="153">
        <v>27.791720190042664</v>
      </c>
      <c r="AP36" s="152">
        <v>6.419418220503041</v>
      </c>
      <c r="AQ36" s="154" t="str">
        <f t="shared" si="5"/>
        <v>†</v>
      </c>
      <c r="AR36" s="154" t="str">
        <f t="shared" si="6"/>
        <v>†</v>
      </c>
      <c r="AS36" s="154" t="str">
        <f t="shared" si="10"/>
        <v>†</v>
      </c>
      <c r="AT36" s="154" t="str">
        <f t="shared" si="7"/>
        <v>†</v>
      </c>
      <c r="AU36" s="154" t="str">
        <f t="shared" si="11"/>
        <v>†</v>
      </c>
      <c r="AV36" s="154" t="str">
        <f t="shared" si="12"/>
        <v>†</v>
      </c>
    </row>
    <row r="37" spans="1:48" ht="12" customHeight="1" x14ac:dyDescent="0.2">
      <c r="A37" s="139" t="s">
        <v>43</v>
      </c>
      <c r="B37" s="140">
        <v>5.112717E-2</v>
      </c>
      <c r="C37" s="141">
        <v>5.2737619999999999E-2</v>
      </c>
      <c r="D37" s="142">
        <v>5.384692E-2</v>
      </c>
      <c r="E37" s="143">
        <v>5.5483900000000003E-2</v>
      </c>
      <c r="F37" s="143">
        <v>0.11151928999999999</v>
      </c>
      <c r="G37" s="143">
        <v>0.11401073</v>
      </c>
      <c r="H37" s="143">
        <v>5.5856179999999998E-2</v>
      </c>
      <c r="I37" s="143">
        <v>5.7316020000000002E-2</v>
      </c>
      <c r="J37" s="143">
        <v>0.22202774</v>
      </c>
      <c r="K37" s="141">
        <v>0.22600529999999999</v>
      </c>
      <c r="L37" s="143">
        <v>5.8736400000000001E-2</v>
      </c>
      <c r="M37" s="144">
        <v>6.0183519999999997E-2</v>
      </c>
      <c r="O37" s="275" t="s">
        <v>43</v>
      </c>
      <c r="P37" s="276"/>
      <c r="Q37" s="145">
        <f t="shared" si="13"/>
        <v>5.112717</v>
      </c>
      <c r="R37" s="146">
        <f t="shared" si="13"/>
        <v>5.2737619999999996</v>
      </c>
      <c r="S37" s="147">
        <f t="shared" si="13"/>
        <v>5.3846920000000003</v>
      </c>
      <c r="T37" s="148">
        <f t="shared" si="13"/>
        <v>5.5483900000000004</v>
      </c>
      <c r="U37" s="148">
        <f t="shared" si="13"/>
        <v>11.151928999999999</v>
      </c>
      <c r="V37" s="148">
        <f t="shared" si="13"/>
        <v>11.401073</v>
      </c>
      <c r="W37" s="148">
        <f t="shared" si="13"/>
        <v>5.5856180000000002</v>
      </c>
      <c r="X37" s="148">
        <f t="shared" si="13"/>
        <v>5.7316020000000005</v>
      </c>
      <c r="Y37" s="148">
        <f t="shared" si="13"/>
        <v>22.202774000000002</v>
      </c>
      <c r="Z37" s="146">
        <f t="shared" si="13"/>
        <v>22.600529999999999</v>
      </c>
      <c r="AA37" s="148">
        <f t="shared" si="13"/>
        <v>5.87364</v>
      </c>
      <c r="AB37" s="149">
        <f t="shared" si="13"/>
        <v>6.0183520000000001</v>
      </c>
      <c r="AD37" s="104" t="str">
        <f t="shared" si="1"/>
        <v>*</v>
      </c>
      <c r="AE37" s="104" t="str">
        <f t="shared" si="2"/>
        <v>*</v>
      </c>
      <c r="AF37" s="104" t="str">
        <f t="shared" si="3"/>
        <v>*</v>
      </c>
      <c r="AG37" s="104" t="str">
        <f t="shared" si="4"/>
        <v>*</v>
      </c>
      <c r="AH37" s="104" t="str">
        <f t="shared" si="8"/>
        <v>*</v>
      </c>
      <c r="AI37" s="104" t="str">
        <f t="shared" si="9"/>
        <v/>
      </c>
      <c r="AJ37" s="150" t="s">
        <v>43</v>
      </c>
      <c r="AK37" s="151">
        <v>6.0578575693066616</v>
      </c>
      <c r="AL37" s="152">
        <v>6.6206330923103822</v>
      </c>
      <c r="AM37" s="153">
        <v>13.436536988680563</v>
      </c>
      <c r="AN37" s="153">
        <v>6.5948824334674141</v>
      </c>
      <c r="AO37" s="153">
        <v>26.652052514458362</v>
      </c>
      <c r="AP37" s="152">
        <v>6.4601588459845258</v>
      </c>
      <c r="AQ37" s="154" t="str">
        <f t="shared" si="5"/>
        <v>†</v>
      </c>
      <c r="AR37" s="154" t="str">
        <f t="shared" si="6"/>
        <v>†</v>
      </c>
      <c r="AS37" s="154" t="str">
        <f t="shared" si="10"/>
        <v>†</v>
      </c>
      <c r="AT37" s="154" t="str">
        <f t="shared" si="7"/>
        <v>†</v>
      </c>
      <c r="AU37" s="154" t="str">
        <f t="shared" si="11"/>
        <v>†</v>
      </c>
      <c r="AV37" s="154" t="str">
        <f t="shared" si="12"/>
        <v>†</v>
      </c>
    </row>
    <row r="38" spans="1:48" ht="12" customHeight="1" x14ac:dyDescent="0.2">
      <c r="A38" s="139" t="s">
        <v>44</v>
      </c>
      <c r="B38" s="140">
        <v>5.9979780000000003E-2</v>
      </c>
      <c r="C38" s="141">
        <v>6.2768679999999993E-2</v>
      </c>
      <c r="D38" s="142">
        <v>6.022069E-2</v>
      </c>
      <c r="E38" s="143">
        <v>6.3032409999999997E-2</v>
      </c>
      <c r="F38" s="143">
        <v>0.12093129</v>
      </c>
      <c r="G38" s="143">
        <v>0.12496051</v>
      </c>
      <c r="H38" s="143">
        <v>5.8862739999999997E-2</v>
      </c>
      <c r="I38" s="143">
        <v>6.1705210000000003E-2</v>
      </c>
      <c r="J38" s="143">
        <v>0.24173369</v>
      </c>
      <c r="K38" s="141">
        <v>0.24797915000000001</v>
      </c>
      <c r="L38" s="143">
        <v>6.0272470000000002E-2</v>
      </c>
      <c r="M38" s="144">
        <v>6.3060939999999996E-2</v>
      </c>
      <c r="O38" s="275" t="s">
        <v>44</v>
      </c>
      <c r="P38" s="276"/>
      <c r="Q38" s="145">
        <f t="shared" si="13"/>
        <v>5.9979780000000007</v>
      </c>
      <c r="R38" s="146">
        <f t="shared" si="13"/>
        <v>6.2768679999999994</v>
      </c>
      <c r="S38" s="147">
        <f t="shared" si="13"/>
        <v>6.0220690000000001</v>
      </c>
      <c r="T38" s="148">
        <f t="shared" si="13"/>
        <v>6.3032409999999999</v>
      </c>
      <c r="U38" s="148">
        <f t="shared" si="13"/>
        <v>12.093128999999999</v>
      </c>
      <c r="V38" s="148">
        <f t="shared" si="13"/>
        <v>12.496051</v>
      </c>
      <c r="W38" s="148">
        <f t="shared" si="13"/>
        <v>5.8862739999999993</v>
      </c>
      <c r="X38" s="148">
        <f t="shared" si="13"/>
        <v>6.1705209999999999</v>
      </c>
      <c r="Y38" s="148">
        <f t="shared" si="13"/>
        <v>24.173369000000001</v>
      </c>
      <c r="Z38" s="146">
        <f t="shared" si="13"/>
        <v>24.797915</v>
      </c>
      <c r="AA38" s="148">
        <f t="shared" si="13"/>
        <v>6.027247</v>
      </c>
      <c r="AB38" s="149">
        <f t="shared" si="13"/>
        <v>6.3060939999999999</v>
      </c>
      <c r="AD38" s="104" t="str">
        <f t="shared" si="1"/>
        <v>*</v>
      </c>
      <c r="AE38" s="104" t="str">
        <f t="shared" si="2"/>
        <v>*</v>
      </c>
      <c r="AF38" s="104" t="str">
        <f t="shared" si="3"/>
        <v>*</v>
      </c>
      <c r="AG38" s="104" t="str">
        <f t="shared" si="4"/>
        <v>*</v>
      </c>
      <c r="AH38" s="104" t="str">
        <f t="shared" si="8"/>
        <v>*</v>
      </c>
      <c r="AI38" s="104" t="str">
        <f t="shared" si="9"/>
        <v/>
      </c>
      <c r="AJ38" s="150" t="s">
        <v>44</v>
      </c>
      <c r="AK38" s="151">
        <v>6.7927985165594231</v>
      </c>
      <c r="AL38" s="152">
        <v>7.1850828525202974</v>
      </c>
      <c r="AM38" s="153">
        <v>14.740878096349761</v>
      </c>
      <c r="AN38" s="153">
        <v>7.6258301874247385</v>
      </c>
      <c r="AO38" s="153">
        <v>29.551791136294796</v>
      </c>
      <c r="AP38" s="152">
        <v>6.8946742414728019</v>
      </c>
      <c r="AQ38" s="154" t="str">
        <f t="shared" si="5"/>
        <v>†</v>
      </c>
      <c r="AR38" s="154" t="str">
        <f t="shared" si="6"/>
        <v>†</v>
      </c>
      <c r="AS38" s="154" t="str">
        <f t="shared" si="10"/>
        <v>†</v>
      </c>
      <c r="AT38" s="154" t="str">
        <f t="shared" si="7"/>
        <v>†</v>
      </c>
      <c r="AU38" s="154" t="str">
        <f t="shared" si="11"/>
        <v>†</v>
      </c>
      <c r="AV38" s="154" t="str">
        <f t="shared" si="12"/>
        <v>†</v>
      </c>
    </row>
    <row r="39" spans="1:48" ht="5.25" customHeight="1" x14ac:dyDescent="0.2">
      <c r="A39" s="155"/>
      <c r="B39" s="156"/>
      <c r="C39" s="157"/>
      <c r="D39" s="158"/>
      <c r="E39" s="159"/>
      <c r="F39" s="160"/>
      <c r="G39" s="160"/>
      <c r="H39" s="160"/>
      <c r="I39" s="160"/>
      <c r="J39" s="160"/>
      <c r="K39" s="161"/>
      <c r="L39" s="160"/>
      <c r="M39" s="162"/>
      <c r="O39" s="277"/>
      <c r="P39" s="278"/>
      <c r="Q39" s="156"/>
      <c r="R39" s="157"/>
      <c r="S39" s="158"/>
      <c r="T39" s="159"/>
      <c r="U39" s="160"/>
      <c r="V39" s="160"/>
      <c r="W39" s="160"/>
      <c r="X39" s="160"/>
      <c r="Y39" s="160"/>
      <c r="Z39" s="161"/>
      <c r="AA39" s="160"/>
      <c r="AB39" s="162"/>
      <c r="AJ39" s="163"/>
      <c r="AK39" s="164"/>
      <c r="AL39" s="165"/>
      <c r="AM39" s="166"/>
      <c r="AN39" s="166"/>
      <c r="AO39" s="166"/>
      <c r="AP39" s="167"/>
      <c r="AQ39" s="154"/>
      <c r="AR39" s="154"/>
      <c r="AS39" s="154"/>
      <c r="AT39" s="154"/>
      <c r="AU39" s="154"/>
      <c r="AV39" s="154"/>
    </row>
    <row r="40" spans="1:48" s="137" customFormat="1" ht="12" customHeight="1" thickBot="1" x14ac:dyDescent="0.25">
      <c r="A40" s="168" t="s">
        <v>45</v>
      </c>
      <c r="B40" s="169">
        <v>5.544897E-2</v>
      </c>
      <c r="C40" s="170">
        <v>5.5795659999999997E-2</v>
      </c>
      <c r="D40" s="171">
        <v>5.8151950000000001E-2</v>
      </c>
      <c r="E40" s="172">
        <v>5.8491830000000002E-2</v>
      </c>
      <c r="F40" s="172">
        <v>0.11889421</v>
      </c>
      <c r="G40" s="172">
        <v>0.11942166999999999</v>
      </c>
      <c r="H40" s="172">
        <v>5.7896929999999999E-2</v>
      </c>
      <c r="I40" s="172">
        <v>5.8223539999999997E-2</v>
      </c>
      <c r="J40" s="172">
        <v>0.23510953000000001</v>
      </c>
      <c r="K40" s="170">
        <v>0.23597059000000001</v>
      </c>
      <c r="L40" s="172">
        <v>6.0056680000000001E-2</v>
      </c>
      <c r="M40" s="173">
        <v>6.0376840000000001E-2</v>
      </c>
      <c r="O40" s="174" t="s">
        <v>45</v>
      </c>
      <c r="P40" s="175"/>
      <c r="Q40" s="176">
        <f t="shared" ref="Q40:X40" si="14">B40*100</f>
        <v>5.5448969999999997</v>
      </c>
      <c r="R40" s="177">
        <f t="shared" si="14"/>
        <v>5.5795659999999998</v>
      </c>
      <c r="S40" s="178">
        <f t="shared" si="14"/>
        <v>5.8151950000000001</v>
      </c>
      <c r="T40" s="179">
        <f t="shared" si="14"/>
        <v>5.849183</v>
      </c>
      <c r="U40" s="179">
        <f t="shared" si="14"/>
        <v>11.889421</v>
      </c>
      <c r="V40" s="179">
        <f t="shared" si="14"/>
        <v>11.942167</v>
      </c>
      <c r="W40" s="179">
        <f t="shared" si="14"/>
        <v>5.7896929999999998</v>
      </c>
      <c r="X40" s="179">
        <f t="shared" si="14"/>
        <v>5.8223539999999998</v>
      </c>
      <c r="Y40" s="179">
        <f>J40*100</f>
        <v>23.510953000000001</v>
      </c>
      <c r="Z40" s="177">
        <f>K40*100</f>
        <v>23.597059000000002</v>
      </c>
      <c r="AA40" s="179">
        <f>L40*100</f>
        <v>6.005668</v>
      </c>
      <c r="AB40" s="180">
        <f>M40*100</f>
        <v>6.0376840000000005</v>
      </c>
      <c r="AD40" s="104"/>
      <c r="AE40" s="104"/>
      <c r="AF40" s="104"/>
      <c r="AG40" s="104"/>
      <c r="AH40" s="104"/>
      <c r="AI40" s="104"/>
      <c r="AJ40" s="181" t="s">
        <v>95</v>
      </c>
      <c r="AK40" s="182">
        <v>6.34971414418691</v>
      </c>
      <c r="AL40" s="183">
        <v>6.868989156842396</v>
      </c>
      <c r="AM40" s="184">
        <v>13.652081648516775</v>
      </c>
      <c r="AN40" s="184">
        <v>6.5574387158299299</v>
      </c>
      <c r="AO40" s="184">
        <v>27.078509521189105</v>
      </c>
      <c r="AP40" s="183">
        <v>6.2818933748441221</v>
      </c>
      <c r="AQ40" s="154" t="str">
        <f>IF(OR(AND(R40&lt;AK40,Q40&lt;AK40),AND(R40&gt;AK40,Q40&gt;AK40)),"†","")</f>
        <v>†</v>
      </c>
      <c r="AR40" s="154" t="str">
        <f>IF(OR(AND(T40&lt;AL40,S40&lt;AL40),AND(T40&gt;AL40,S40&gt;AL40)),"†","")</f>
        <v>†</v>
      </c>
      <c r="AS40" s="154" t="str">
        <f t="shared" si="10"/>
        <v>†</v>
      </c>
      <c r="AT40" s="154" t="str">
        <f>IF(OR(AND(X40&lt;AN40,W40&lt;AN40),AND(X40&gt;AN40,W40&gt;AN40)),"†","")</f>
        <v>†</v>
      </c>
      <c r="AU40" s="154" t="str">
        <f t="shared" si="11"/>
        <v>†</v>
      </c>
      <c r="AV40" s="154" t="str">
        <f t="shared" si="12"/>
        <v>†</v>
      </c>
    </row>
    <row r="41" spans="1:48" ht="12.75" hidden="1" customHeight="1" x14ac:dyDescent="0.2">
      <c r="A41" s="185"/>
      <c r="B41" s="185"/>
      <c r="C41" s="185"/>
      <c r="D41" s="185"/>
      <c r="E41" s="185"/>
      <c r="F41" s="185"/>
      <c r="G41" s="185"/>
      <c r="H41" s="185"/>
      <c r="I41" s="185"/>
      <c r="J41" s="185"/>
      <c r="K41" s="185"/>
      <c r="L41" s="185"/>
      <c r="M41" s="185"/>
      <c r="P41" s="185"/>
      <c r="Q41" s="185"/>
      <c r="R41" s="185"/>
      <c r="S41" s="185"/>
      <c r="T41" s="185"/>
      <c r="U41" s="185"/>
      <c r="V41" s="185"/>
      <c r="W41" s="185"/>
      <c r="X41" s="185"/>
      <c r="Y41" s="185"/>
      <c r="Z41" s="185"/>
      <c r="AA41" s="185"/>
      <c r="AB41" s="185"/>
      <c r="AJ41" s="186" t="s">
        <v>96</v>
      </c>
      <c r="AK41" s="187"/>
      <c r="AL41" s="187"/>
      <c r="AM41" s="187"/>
      <c r="AN41" s="187"/>
      <c r="AO41" s="187"/>
      <c r="AP41" s="187"/>
    </row>
    <row r="42" spans="1:48" hidden="1" x14ac:dyDescent="0.2">
      <c r="D42" s="188"/>
      <c r="E42" s="188"/>
      <c r="F42" s="188"/>
      <c r="G42" s="188"/>
      <c r="H42" s="188"/>
      <c r="I42" s="188"/>
      <c r="J42" s="188"/>
      <c r="K42" s="188"/>
      <c r="L42" s="188"/>
      <c r="M42" s="188"/>
      <c r="S42" s="188"/>
      <c r="T42" s="188"/>
      <c r="U42" s="188"/>
      <c r="V42" s="188"/>
      <c r="W42" s="188"/>
      <c r="X42" s="188"/>
      <c r="Y42" s="188"/>
      <c r="Z42" s="188"/>
      <c r="AA42" s="188"/>
      <c r="AB42" s="188"/>
      <c r="AJ42" s="185"/>
      <c r="AK42" s="185"/>
      <c r="AL42" s="185"/>
      <c r="AM42" s="185"/>
      <c r="AN42" s="185"/>
      <c r="AO42" s="185"/>
      <c r="AP42" s="185"/>
    </row>
    <row r="43" spans="1:48" hidden="1" x14ac:dyDescent="0.2">
      <c r="AL43" s="188"/>
      <c r="AM43" s="188"/>
      <c r="AN43" s="188"/>
      <c r="AO43" s="188"/>
      <c r="AP43" s="188"/>
    </row>
    <row r="44" spans="1:48" hidden="1" x14ac:dyDescent="0.2"/>
    <row r="45" spans="1:48" ht="9.75" customHeight="1" x14ac:dyDescent="0.2">
      <c r="O45" s="279" t="s">
        <v>97</v>
      </c>
      <c r="P45" s="279"/>
      <c r="Q45" s="279"/>
      <c r="R45" s="279"/>
      <c r="S45" s="279"/>
      <c r="T45" s="279"/>
      <c r="U45" s="279"/>
      <c r="V45" s="279"/>
      <c r="W45" s="279"/>
      <c r="X45" s="279"/>
      <c r="Y45" s="279"/>
      <c r="Z45" s="279"/>
      <c r="AA45" s="279"/>
      <c r="AB45" s="279"/>
    </row>
  </sheetData>
  <mergeCells count="72">
    <mergeCell ref="A1:M1"/>
    <mergeCell ref="O1:AB1"/>
    <mergeCell ref="A2:A5"/>
    <mergeCell ref="B2:C3"/>
    <mergeCell ref="D2:K2"/>
    <mergeCell ref="L2:M3"/>
    <mergeCell ref="O2:P5"/>
    <mergeCell ref="Q2:R3"/>
    <mergeCell ref="S2:Z2"/>
    <mergeCell ref="AA2:AB3"/>
    <mergeCell ref="AQ2:AU4"/>
    <mergeCell ref="D3:E3"/>
    <mergeCell ref="F3:G3"/>
    <mergeCell ref="H3:I3"/>
    <mergeCell ref="J3:K3"/>
    <mergeCell ref="S3:T3"/>
    <mergeCell ref="U3:V3"/>
    <mergeCell ref="B4:C4"/>
    <mergeCell ref="D4:E4"/>
    <mergeCell ref="F4:G4"/>
    <mergeCell ref="H4:I4"/>
    <mergeCell ref="J4:K4"/>
    <mergeCell ref="W3:X3"/>
    <mergeCell ref="Y3:Z3"/>
    <mergeCell ref="AK3:AK4"/>
    <mergeCell ref="AL3:AO3"/>
    <mergeCell ref="AP3:AP4"/>
    <mergeCell ref="AD2:AI4"/>
    <mergeCell ref="AJ2:AJ5"/>
    <mergeCell ref="AK2:AP2"/>
    <mergeCell ref="L4:M4"/>
    <mergeCell ref="Q4:R4"/>
    <mergeCell ref="S4:T4"/>
    <mergeCell ref="U4:V4"/>
    <mergeCell ref="W4:X4"/>
    <mergeCell ref="O16:P16"/>
    <mergeCell ref="AA4:AB4"/>
    <mergeCell ref="O6:P6"/>
    <mergeCell ref="O7:P7"/>
    <mergeCell ref="O8:P8"/>
    <mergeCell ref="O9:P9"/>
    <mergeCell ref="O10:P10"/>
    <mergeCell ref="Y4:Z4"/>
    <mergeCell ref="O11:P11"/>
    <mergeCell ref="O12:P12"/>
    <mergeCell ref="O13:P13"/>
    <mergeCell ref="O14:P14"/>
    <mergeCell ref="O15:P15"/>
    <mergeCell ref="O28:P28"/>
    <mergeCell ref="O17:P17"/>
    <mergeCell ref="O18:P18"/>
    <mergeCell ref="O19:P19"/>
    <mergeCell ref="O20:P20"/>
    <mergeCell ref="O21:P21"/>
    <mergeCell ref="O22:P22"/>
    <mergeCell ref="O23:P23"/>
    <mergeCell ref="O24:P24"/>
    <mergeCell ref="O25:P25"/>
    <mergeCell ref="O26:P26"/>
    <mergeCell ref="O27:P27"/>
    <mergeCell ref="O45:AB45"/>
    <mergeCell ref="O29:P29"/>
    <mergeCell ref="O30:P30"/>
    <mergeCell ref="O31:P31"/>
    <mergeCell ref="O32:P32"/>
    <mergeCell ref="O33:P33"/>
    <mergeCell ref="O34:P34"/>
    <mergeCell ref="O35:P35"/>
    <mergeCell ref="O36:P36"/>
    <mergeCell ref="O37:P37"/>
    <mergeCell ref="O38:P38"/>
    <mergeCell ref="O39:P39"/>
  </mergeCells>
  <pageMargins left="0.25" right="0.25" top="0.75" bottom="0.75" header="0.3" footer="0.3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3"/>
  <sheetViews>
    <sheetView topLeftCell="O1" workbookViewId="0">
      <selection activeCell="O1" sqref="O1:AD1"/>
    </sheetView>
  </sheetViews>
  <sheetFormatPr baseColWidth="10" defaultRowHeight="12.75" x14ac:dyDescent="0.2"/>
  <cols>
    <col min="1" max="1" width="18.5703125" style="53" hidden="1" customWidth="1"/>
    <col min="2" max="2" width="1.28515625" style="53" hidden="1" customWidth="1"/>
    <col min="3" max="4" width="5" style="53" hidden="1" customWidth="1"/>
    <col min="5" max="5" width="0.7109375" style="216" hidden="1" customWidth="1"/>
    <col min="6" max="7" width="5" style="53" hidden="1" customWidth="1"/>
    <col min="8" max="8" width="0.7109375" style="53" hidden="1" customWidth="1"/>
    <col min="9" max="10" width="5" style="53" hidden="1" customWidth="1"/>
    <col min="11" max="11" width="0.7109375" style="53" hidden="1" customWidth="1"/>
    <col min="12" max="13" width="5" style="53" hidden="1" customWidth="1"/>
    <col min="14" max="14" width="11.42578125" style="53" hidden="1" customWidth="1"/>
    <col min="15" max="15" width="30.85546875" style="53" customWidth="1"/>
    <col min="16" max="16" width="1.28515625" style="53" customWidth="1"/>
    <col min="17" max="18" width="5" style="53" customWidth="1"/>
    <col min="19" max="19" width="0.7109375" style="216" customWidth="1"/>
    <col min="20" max="21" width="5" style="53" customWidth="1"/>
    <col min="22" max="22" width="0.7109375" style="53" customWidth="1"/>
    <col min="23" max="24" width="5" style="53" customWidth="1"/>
    <col min="25" max="25" width="0.7109375" style="53" customWidth="1"/>
    <col min="26" max="27" width="5" style="53" customWidth="1"/>
    <col min="28" max="28" width="0.7109375" style="53" customWidth="1"/>
    <col min="29" max="30" width="5" style="53" customWidth="1"/>
    <col min="31" max="31" width="11.42578125" style="53"/>
    <col min="32" max="32" width="18.5703125" style="53" hidden="1" customWidth="1"/>
    <col min="33" max="33" width="1.28515625" style="53" hidden="1" customWidth="1"/>
    <col min="34" max="34" width="7.85546875" style="53" hidden="1" customWidth="1"/>
    <col min="35" max="35" width="0.7109375" style="216" hidden="1" customWidth="1"/>
    <col min="36" max="36" width="8.7109375" style="53" hidden="1" customWidth="1"/>
    <col min="37" max="37" width="0.7109375" style="53" hidden="1" customWidth="1"/>
    <col min="38" max="38" width="7.85546875" style="53" hidden="1" customWidth="1"/>
    <col min="39" max="39" width="0.7109375" style="53" hidden="1" customWidth="1"/>
    <col min="40" max="40" width="8.42578125" style="53" hidden="1" customWidth="1"/>
    <col min="41" max="41" width="0" style="53" hidden="1" customWidth="1"/>
    <col min="42" max="42" width="18.5703125" style="53" hidden="1" customWidth="1"/>
    <col min="43" max="43" width="1.28515625" style="53" hidden="1" customWidth="1"/>
    <col min="44" max="44" width="7.85546875" style="53" hidden="1" customWidth="1"/>
    <col min="45" max="45" width="0.7109375" style="216" hidden="1" customWidth="1"/>
    <col min="46" max="46" width="8.7109375" style="53" hidden="1" customWidth="1"/>
    <col min="47" max="47" width="0.7109375" style="53" hidden="1" customWidth="1"/>
    <col min="48" max="48" width="7.85546875" style="53" hidden="1" customWidth="1"/>
    <col min="49" max="49" width="0.7109375" style="53" hidden="1" customWidth="1"/>
    <col min="50" max="50" width="8.42578125" style="53" hidden="1" customWidth="1"/>
    <col min="51" max="16384" width="11.42578125" style="53"/>
  </cols>
  <sheetData>
    <row r="1" spans="1:50" ht="20.25" customHeight="1" thickBot="1" x14ac:dyDescent="0.25">
      <c r="A1" s="324" t="s">
        <v>98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O1" s="324" t="s">
        <v>115</v>
      </c>
      <c r="P1" s="324"/>
      <c r="Q1" s="324"/>
      <c r="R1" s="324"/>
      <c r="S1" s="324"/>
      <c r="T1" s="324"/>
      <c r="U1" s="324"/>
      <c r="V1" s="324"/>
      <c r="W1" s="324"/>
      <c r="X1" s="324"/>
      <c r="Y1" s="324"/>
      <c r="Z1" s="324"/>
      <c r="AA1" s="324"/>
      <c r="AB1" s="324"/>
      <c r="AC1" s="324"/>
      <c r="AD1" s="324"/>
      <c r="AI1" s="53"/>
      <c r="AS1" s="53"/>
    </row>
    <row r="2" spans="1:50" s="60" customFormat="1" ht="11.25" customHeight="1" x14ac:dyDescent="0.2">
      <c r="A2" s="323"/>
      <c r="B2" s="56"/>
      <c r="C2" s="322" t="s">
        <v>99</v>
      </c>
      <c r="D2" s="322"/>
      <c r="E2" s="322"/>
      <c r="F2" s="322" t="s">
        <v>100</v>
      </c>
      <c r="G2" s="322"/>
      <c r="H2" s="322"/>
      <c r="I2" s="322" t="s">
        <v>101</v>
      </c>
      <c r="J2" s="322"/>
      <c r="K2" s="322"/>
      <c r="L2" s="322" t="s">
        <v>102</v>
      </c>
      <c r="M2" s="322"/>
      <c r="O2" s="323" t="s">
        <v>56</v>
      </c>
      <c r="P2" s="56"/>
      <c r="Q2" s="322" t="s">
        <v>99</v>
      </c>
      <c r="R2" s="322"/>
      <c r="S2" s="322"/>
      <c r="T2" s="322" t="s">
        <v>100</v>
      </c>
      <c r="U2" s="322"/>
      <c r="V2" s="322"/>
      <c r="W2" s="322" t="s">
        <v>101</v>
      </c>
      <c r="X2" s="322"/>
      <c r="Y2" s="322"/>
      <c r="Z2" s="322" t="s">
        <v>103</v>
      </c>
      <c r="AA2" s="322"/>
      <c r="AB2" s="189"/>
      <c r="AC2" s="322" t="s">
        <v>59</v>
      </c>
      <c r="AD2" s="322"/>
      <c r="AF2" s="323"/>
      <c r="AG2" s="56"/>
      <c r="AH2" s="322" t="s">
        <v>4</v>
      </c>
      <c r="AI2" s="322"/>
      <c r="AJ2" s="322" t="s">
        <v>5</v>
      </c>
      <c r="AK2" s="322"/>
      <c r="AL2" s="322" t="s">
        <v>6</v>
      </c>
      <c r="AM2" s="322"/>
      <c r="AN2" s="189" t="s">
        <v>104</v>
      </c>
      <c r="AP2" s="323"/>
      <c r="AQ2" s="56"/>
      <c r="AR2" s="322" t="s">
        <v>4</v>
      </c>
      <c r="AS2" s="322"/>
      <c r="AT2" s="322" t="s">
        <v>5</v>
      </c>
      <c r="AU2" s="322"/>
      <c r="AV2" s="322" t="s">
        <v>6</v>
      </c>
      <c r="AW2" s="322"/>
      <c r="AX2" s="189" t="s">
        <v>104</v>
      </c>
    </row>
    <row r="3" spans="1:50" s="60" customFormat="1" ht="12" customHeight="1" x14ac:dyDescent="0.2">
      <c r="A3" s="323"/>
      <c r="B3" s="56"/>
      <c r="C3" s="321" t="s">
        <v>8</v>
      </c>
      <c r="D3" s="321"/>
      <c r="E3" s="190"/>
      <c r="F3" s="320" t="s">
        <v>9</v>
      </c>
      <c r="G3" s="320"/>
      <c r="H3" s="191"/>
      <c r="I3" s="321" t="s">
        <v>10</v>
      </c>
      <c r="J3" s="321"/>
      <c r="K3" s="191"/>
      <c r="L3" s="321" t="s">
        <v>47</v>
      </c>
      <c r="M3" s="321"/>
      <c r="O3" s="323"/>
      <c r="P3" s="56"/>
      <c r="Q3" s="321" t="s">
        <v>8</v>
      </c>
      <c r="R3" s="321"/>
      <c r="S3" s="190"/>
      <c r="T3" s="320" t="s">
        <v>9</v>
      </c>
      <c r="U3" s="320"/>
      <c r="V3" s="191"/>
      <c r="W3" s="321" t="s">
        <v>10</v>
      </c>
      <c r="X3" s="321"/>
      <c r="Y3" s="191"/>
      <c r="Z3" s="321" t="s">
        <v>47</v>
      </c>
      <c r="AA3" s="321"/>
      <c r="AB3" s="192"/>
      <c r="AC3" s="321" t="s">
        <v>49</v>
      </c>
      <c r="AD3" s="321"/>
      <c r="AF3" s="323"/>
      <c r="AG3" s="56"/>
      <c r="AH3" s="192" t="s">
        <v>8</v>
      </c>
      <c r="AI3" s="190"/>
      <c r="AJ3" s="193" t="s">
        <v>9</v>
      </c>
      <c r="AK3" s="191"/>
      <c r="AL3" s="192" t="s">
        <v>10</v>
      </c>
      <c r="AM3" s="191"/>
      <c r="AN3" s="192" t="s">
        <v>47</v>
      </c>
      <c r="AP3" s="323"/>
      <c r="AQ3" s="56"/>
      <c r="AR3" s="192" t="s">
        <v>8</v>
      </c>
      <c r="AS3" s="190"/>
      <c r="AT3" s="193" t="s">
        <v>9</v>
      </c>
      <c r="AU3" s="191"/>
      <c r="AV3" s="192" t="s">
        <v>10</v>
      </c>
      <c r="AW3" s="191"/>
      <c r="AX3" s="192" t="s">
        <v>47</v>
      </c>
    </row>
    <row r="4" spans="1:50" s="60" customFormat="1" ht="12" customHeight="1" thickBot="1" x14ac:dyDescent="0.25">
      <c r="A4" s="324"/>
      <c r="B4" s="61"/>
      <c r="C4" s="194" t="s">
        <v>87</v>
      </c>
      <c r="D4" s="194" t="s">
        <v>88</v>
      </c>
      <c r="E4" s="195"/>
      <c r="F4" s="194" t="s">
        <v>87</v>
      </c>
      <c r="G4" s="194" t="s">
        <v>88</v>
      </c>
      <c r="H4" s="61"/>
      <c r="I4" s="194" t="s">
        <v>87</v>
      </c>
      <c r="J4" s="194" t="s">
        <v>88</v>
      </c>
      <c r="K4" s="61"/>
      <c r="L4" s="194" t="s">
        <v>87</v>
      </c>
      <c r="M4" s="194" t="s">
        <v>88</v>
      </c>
      <c r="O4" s="324"/>
      <c r="P4" s="61"/>
      <c r="Q4" s="194" t="s">
        <v>87</v>
      </c>
      <c r="R4" s="194" t="s">
        <v>88</v>
      </c>
      <c r="S4" s="195"/>
      <c r="T4" s="194" t="s">
        <v>87</v>
      </c>
      <c r="U4" s="194" t="s">
        <v>88</v>
      </c>
      <c r="V4" s="61"/>
      <c r="W4" s="194" t="s">
        <v>87</v>
      </c>
      <c r="X4" s="194" t="s">
        <v>88</v>
      </c>
      <c r="Y4" s="61"/>
      <c r="Z4" s="194" t="s">
        <v>87</v>
      </c>
      <c r="AA4" s="194" t="s">
        <v>88</v>
      </c>
      <c r="AB4" s="194"/>
      <c r="AC4" s="194" t="s">
        <v>87</v>
      </c>
      <c r="AD4" s="194" t="s">
        <v>88</v>
      </c>
      <c r="AF4" s="324"/>
      <c r="AG4" s="61"/>
      <c r="AH4" s="194" t="s">
        <v>11</v>
      </c>
      <c r="AI4" s="195"/>
      <c r="AJ4" s="194" t="s">
        <v>11</v>
      </c>
      <c r="AK4" s="61"/>
      <c r="AL4" s="194" t="s">
        <v>11</v>
      </c>
      <c r="AM4" s="61"/>
      <c r="AN4" s="194" t="s">
        <v>11</v>
      </c>
      <c r="AP4" s="324"/>
      <c r="AQ4" s="61"/>
      <c r="AR4" s="194" t="s">
        <v>11</v>
      </c>
      <c r="AS4" s="195"/>
      <c r="AT4" s="194" t="s">
        <v>11</v>
      </c>
      <c r="AU4" s="61"/>
      <c r="AV4" s="194" t="s">
        <v>11</v>
      </c>
      <c r="AW4" s="61"/>
      <c r="AX4" s="194" t="s">
        <v>11</v>
      </c>
    </row>
    <row r="5" spans="1:50" ht="9" customHeight="1" x14ac:dyDescent="0.2">
      <c r="A5" s="56"/>
      <c r="B5" s="56"/>
      <c r="C5" s="67"/>
      <c r="D5" s="67"/>
      <c r="E5" s="196"/>
      <c r="F5" s="67"/>
      <c r="G5" s="67"/>
      <c r="H5" s="67"/>
      <c r="I5" s="67"/>
      <c r="J5" s="67"/>
      <c r="K5" s="67"/>
      <c r="L5" s="67"/>
      <c r="M5" s="67"/>
      <c r="O5" s="56"/>
      <c r="P5" s="56"/>
      <c r="Q5" s="67"/>
      <c r="R5" s="67"/>
      <c r="S5" s="196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F5" s="56"/>
      <c r="AG5" s="56"/>
      <c r="AH5" s="67"/>
      <c r="AI5" s="196"/>
      <c r="AJ5" s="67"/>
      <c r="AK5" s="67"/>
      <c r="AL5" s="67"/>
      <c r="AM5" s="67"/>
      <c r="AN5" s="67"/>
      <c r="AP5" s="56"/>
      <c r="AQ5" s="56"/>
      <c r="AR5" s="67"/>
      <c r="AS5" s="196"/>
      <c r="AT5" s="67"/>
      <c r="AU5" s="67"/>
      <c r="AV5" s="67"/>
      <c r="AW5" s="67"/>
      <c r="AX5" s="67"/>
    </row>
    <row r="6" spans="1:50" ht="12.75" hidden="1" customHeight="1" x14ac:dyDescent="0.2">
      <c r="A6" s="197" t="s">
        <v>12</v>
      </c>
      <c r="B6" s="198"/>
      <c r="C6" s="199">
        <v>5.8151950000000001E-2</v>
      </c>
      <c r="D6" s="199">
        <v>5.8491830000000002E-2</v>
      </c>
      <c r="E6" s="200"/>
      <c r="F6" s="199">
        <v>0.11889421</v>
      </c>
      <c r="G6" s="199">
        <v>0.11942166999999999</v>
      </c>
      <c r="H6" s="201"/>
      <c r="I6" s="199">
        <v>5.7896929999999999E-2</v>
      </c>
      <c r="J6" s="199">
        <v>5.8223539999999997E-2</v>
      </c>
      <c r="K6" s="201"/>
      <c r="L6" s="199">
        <v>0.23510953000000001</v>
      </c>
      <c r="M6" s="199">
        <v>0.23597059000000001</v>
      </c>
      <c r="O6" s="197" t="s">
        <v>12</v>
      </c>
      <c r="P6" s="198"/>
      <c r="Q6" s="199">
        <f>C6*100</f>
        <v>5.8151950000000001</v>
      </c>
      <c r="R6" s="199">
        <f>D6*100</f>
        <v>5.849183</v>
      </c>
      <c r="S6" s="200"/>
      <c r="T6" s="199">
        <f>F6*100</f>
        <v>11.889421</v>
      </c>
      <c r="U6" s="199">
        <f>G6*100</f>
        <v>11.942167</v>
      </c>
      <c r="V6" s="201"/>
      <c r="W6" s="199">
        <f>I6*100</f>
        <v>5.7896929999999998</v>
      </c>
      <c r="X6" s="199">
        <f>J6*100</f>
        <v>5.8223539999999998</v>
      </c>
      <c r="Y6" s="201"/>
      <c r="Z6" s="199">
        <f>L6*100</f>
        <v>23.510953000000001</v>
      </c>
      <c r="AA6" s="199">
        <f>M6*100</f>
        <v>23.597059000000002</v>
      </c>
      <c r="AB6" s="201"/>
      <c r="AC6" s="201"/>
      <c r="AD6" s="201"/>
      <c r="AF6" s="197" t="s">
        <v>105</v>
      </c>
      <c r="AG6" s="198"/>
      <c r="AH6" s="202">
        <v>6696125</v>
      </c>
      <c r="AI6" s="203"/>
      <c r="AJ6" s="202">
        <v>13308515</v>
      </c>
      <c r="AK6" s="198"/>
      <c r="AL6" s="202">
        <v>6392415</v>
      </c>
      <c r="AM6" s="198"/>
      <c r="AN6" s="202">
        <v>26397055</v>
      </c>
      <c r="AP6" s="197" t="s">
        <v>105</v>
      </c>
      <c r="AQ6" s="198"/>
      <c r="AR6" s="202">
        <v>6696125</v>
      </c>
      <c r="AS6" s="203"/>
      <c r="AT6" s="202">
        <v>13308515</v>
      </c>
      <c r="AU6" s="198"/>
      <c r="AV6" s="202">
        <v>6392415</v>
      </c>
      <c r="AW6" s="198"/>
      <c r="AX6" s="202">
        <v>26397055</v>
      </c>
    </row>
    <row r="7" spans="1:50" hidden="1" x14ac:dyDescent="0.2">
      <c r="A7" s="71"/>
      <c r="B7" s="71"/>
      <c r="C7" s="72"/>
      <c r="D7" s="72"/>
      <c r="E7" s="204"/>
      <c r="F7" s="73"/>
      <c r="G7" s="73"/>
      <c r="H7" s="73"/>
      <c r="I7" s="73"/>
      <c r="J7" s="73"/>
      <c r="K7" s="73"/>
      <c r="L7" s="73"/>
      <c r="M7" s="73"/>
      <c r="O7" s="71"/>
      <c r="P7" s="71"/>
      <c r="Q7" s="72"/>
      <c r="R7" s="72"/>
      <c r="S7" s="204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F7" s="71"/>
      <c r="AG7" s="71"/>
      <c r="AH7" s="72"/>
      <c r="AI7" s="205"/>
      <c r="AJ7" s="73"/>
      <c r="AK7" s="206"/>
      <c r="AL7" s="73"/>
      <c r="AM7" s="206"/>
      <c r="AN7" s="73"/>
      <c r="AP7" s="71"/>
      <c r="AQ7" s="71"/>
      <c r="AR7" s="72"/>
      <c r="AS7" s="205"/>
      <c r="AT7" s="73"/>
      <c r="AU7" s="206"/>
      <c r="AV7" s="73"/>
      <c r="AW7" s="206"/>
      <c r="AX7" s="73"/>
    </row>
    <row r="8" spans="1:50" x14ac:dyDescent="0.2">
      <c r="A8" s="207" t="s">
        <v>61</v>
      </c>
      <c r="B8" s="71"/>
      <c r="C8" s="72"/>
      <c r="D8" s="72"/>
      <c r="E8" s="204"/>
      <c r="F8" s="73"/>
      <c r="G8" s="73"/>
      <c r="H8" s="73"/>
      <c r="I8" s="73"/>
      <c r="J8" s="73"/>
      <c r="K8" s="73"/>
      <c r="L8" s="73"/>
      <c r="M8" s="73"/>
      <c r="O8" s="207" t="s">
        <v>61</v>
      </c>
      <c r="P8" s="71"/>
      <c r="Q8" s="72"/>
      <c r="R8" s="72"/>
      <c r="S8" s="204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F8" s="207" t="s">
        <v>61</v>
      </c>
      <c r="AG8" s="71"/>
      <c r="AH8" s="72"/>
      <c r="AI8" s="205"/>
      <c r="AJ8" s="73"/>
      <c r="AK8" s="206"/>
      <c r="AL8" s="73"/>
      <c r="AM8" s="206"/>
      <c r="AN8" s="73"/>
      <c r="AP8" s="207" t="s">
        <v>61</v>
      </c>
      <c r="AQ8" s="71"/>
      <c r="AR8" s="72"/>
      <c r="AS8" s="205"/>
      <c r="AT8" s="73"/>
      <c r="AU8" s="206"/>
      <c r="AV8" s="73"/>
      <c r="AW8" s="206"/>
      <c r="AX8" s="73"/>
    </row>
    <row r="9" spans="1:50" x14ac:dyDescent="0.2">
      <c r="A9" s="71" t="s">
        <v>62</v>
      </c>
      <c r="B9" s="71"/>
      <c r="C9" s="72">
        <v>0.50466047999999997</v>
      </c>
      <c r="D9" s="72">
        <v>0.50708196999999999</v>
      </c>
      <c r="E9" s="204"/>
      <c r="F9" s="73">
        <v>0.50721430000000001</v>
      </c>
      <c r="G9" s="73">
        <v>0.50896394</v>
      </c>
      <c r="H9" s="73"/>
      <c r="I9" s="73">
        <v>0.50549246000000003</v>
      </c>
      <c r="J9" s="73">
        <v>0.50790665000000002</v>
      </c>
      <c r="K9" s="73"/>
      <c r="L9" s="73">
        <v>0.50657916999999997</v>
      </c>
      <c r="M9" s="72">
        <v>0.50781567999999999</v>
      </c>
      <c r="O9" s="71" t="s">
        <v>62</v>
      </c>
      <c r="P9" s="71"/>
      <c r="Q9" s="72">
        <f>C9*100</f>
        <v>50.466047999999994</v>
      </c>
      <c r="R9" s="72">
        <f>D9*100</f>
        <v>50.708196999999998</v>
      </c>
      <c r="S9" s="204"/>
      <c r="T9" s="73">
        <f>F9*100</f>
        <v>50.721429999999998</v>
      </c>
      <c r="U9" s="73">
        <f>G9*100</f>
        <v>50.896394000000001</v>
      </c>
      <c r="V9" s="73"/>
      <c r="W9" s="73">
        <f>I9*100</f>
        <v>50.549246000000004</v>
      </c>
      <c r="X9" s="73">
        <f>J9*100</f>
        <v>50.790665000000004</v>
      </c>
      <c r="Y9" s="73"/>
      <c r="Z9" s="73">
        <f>L9*100</f>
        <v>50.657916999999998</v>
      </c>
      <c r="AA9" s="72">
        <f>M9*100</f>
        <v>50.781568</v>
      </c>
      <c r="AB9" s="72"/>
      <c r="AC9" s="73">
        <v>50.320602000000001</v>
      </c>
      <c r="AD9" s="72">
        <v>50.556942999999997</v>
      </c>
      <c r="AF9" s="71" t="s">
        <v>62</v>
      </c>
      <c r="AG9" s="71"/>
      <c r="AH9" s="72">
        <v>50.69</v>
      </c>
      <c r="AI9" s="205"/>
      <c r="AJ9" s="73">
        <v>50.68</v>
      </c>
      <c r="AK9" s="206"/>
      <c r="AL9" s="73">
        <v>50.49</v>
      </c>
      <c r="AM9" s="206"/>
      <c r="AN9" s="73">
        <v>50.63</v>
      </c>
      <c r="AP9" s="71" t="s">
        <v>62</v>
      </c>
      <c r="AQ9" s="71"/>
      <c r="AR9" s="72" t="str">
        <f>IF(OR(AND(R9&lt;AH9,Q9&lt;AH9),AND(R9&gt;AH9,Q9&gt;AH9)),"*","")</f>
        <v/>
      </c>
      <c r="AS9" s="205"/>
      <c r="AT9" s="73" t="str">
        <f>IF(OR(AND(U9&lt;AJ9,T9&lt;AJ9),AND(U9&gt;AJ9,T9&gt;AJ9)),"*","")</f>
        <v>*</v>
      </c>
      <c r="AU9" s="206"/>
      <c r="AV9" s="73" t="str">
        <f>IF(OR(AND(X9&lt;AL9,W9&lt;AL9),AND(X9&gt;AL9,W9&gt;AL9)),"*","")</f>
        <v>*</v>
      </c>
      <c r="AW9" s="206"/>
      <c r="AX9" s="73" t="str">
        <f>IF(OR(AND(AA9&lt;AN9,Z9&lt;AN9),AND(AA9&gt;AN9,Z9&gt;AN9)),"*","")</f>
        <v>*</v>
      </c>
    </row>
    <row r="10" spans="1:50" ht="13.5" thickBot="1" x14ac:dyDescent="0.25">
      <c r="A10" s="101" t="s">
        <v>63</v>
      </c>
      <c r="B10" s="71"/>
      <c r="C10" s="81">
        <v>0.49291803000000001</v>
      </c>
      <c r="D10" s="81">
        <v>0.49533951999999998</v>
      </c>
      <c r="E10" s="204"/>
      <c r="F10" s="82">
        <v>0.49103606</v>
      </c>
      <c r="G10" s="82">
        <v>0.49278569999999999</v>
      </c>
      <c r="H10" s="73"/>
      <c r="I10" s="82">
        <v>0.49209334999999998</v>
      </c>
      <c r="J10" s="82">
        <v>0.49450754000000002</v>
      </c>
      <c r="K10" s="73"/>
      <c r="L10" s="82">
        <v>0.49218432000000001</v>
      </c>
      <c r="M10" s="81">
        <v>0.49342082999999998</v>
      </c>
      <c r="O10" s="101" t="s">
        <v>63</v>
      </c>
      <c r="P10" s="71"/>
      <c r="Q10" s="81">
        <f>C10*100</f>
        <v>49.291803000000002</v>
      </c>
      <c r="R10" s="81">
        <f>D10*100</f>
        <v>49.533951999999999</v>
      </c>
      <c r="S10" s="204"/>
      <c r="T10" s="82">
        <f>F10*100</f>
        <v>49.103605999999999</v>
      </c>
      <c r="U10" s="82">
        <f>G10*100</f>
        <v>49.278570000000002</v>
      </c>
      <c r="V10" s="73"/>
      <c r="W10" s="82">
        <f>I10*100</f>
        <v>49.209334999999996</v>
      </c>
      <c r="X10" s="82">
        <f>J10*100</f>
        <v>49.450754000000003</v>
      </c>
      <c r="Y10" s="73"/>
      <c r="Z10" s="82">
        <f>L10*100</f>
        <v>49.218432</v>
      </c>
      <c r="AA10" s="81">
        <f>M10*100</f>
        <v>49.342082999999995</v>
      </c>
      <c r="AB10" s="72"/>
      <c r="AC10" s="82">
        <v>49.443057000000003</v>
      </c>
      <c r="AD10" s="81">
        <v>49.679397999999999</v>
      </c>
      <c r="AF10" s="101" t="s">
        <v>63</v>
      </c>
      <c r="AG10" s="71"/>
      <c r="AH10" s="81">
        <v>49.31</v>
      </c>
      <c r="AI10" s="205"/>
      <c r="AJ10" s="82">
        <v>49.32</v>
      </c>
      <c r="AK10" s="206"/>
      <c r="AL10" s="82">
        <v>49.51</v>
      </c>
      <c r="AM10" s="206"/>
      <c r="AN10" s="82">
        <v>49.37</v>
      </c>
      <c r="AP10" s="101" t="s">
        <v>63</v>
      </c>
      <c r="AQ10" s="71"/>
      <c r="AR10" s="81" t="str">
        <f>IF(OR(AND(R10&lt;AH10,Q10&lt;AH10),AND(R10&gt;AH10,Q10&gt;AH10)),"*","")</f>
        <v/>
      </c>
      <c r="AS10" s="205"/>
      <c r="AT10" s="82" t="str">
        <f>IF(OR(AND(U10&lt;AJ10,T10&lt;AJ10),AND(U10&gt;AJ10,T10&gt;AJ10)),"*","")</f>
        <v>*</v>
      </c>
      <c r="AU10" s="206"/>
      <c r="AV10" s="82" t="str">
        <f>IF(OR(AND(X10&lt;AL10,W10&lt;AL10),AND(X10&gt;AL10,W10&gt;AL10)),"*","")</f>
        <v>*</v>
      </c>
      <c r="AW10" s="206"/>
      <c r="AX10" s="82" t="s">
        <v>50</v>
      </c>
    </row>
    <row r="11" spans="1:50" x14ac:dyDescent="0.2">
      <c r="A11" s="86"/>
      <c r="B11" s="86"/>
      <c r="C11" s="72"/>
      <c r="D11" s="72"/>
      <c r="E11" s="204"/>
      <c r="F11" s="72"/>
      <c r="G11" s="73"/>
      <c r="H11" s="73"/>
      <c r="I11" s="208"/>
      <c r="J11" s="73"/>
      <c r="K11" s="73"/>
      <c r="L11" s="208"/>
      <c r="M11" s="73"/>
      <c r="O11" s="86"/>
      <c r="P11" s="86"/>
      <c r="Q11" s="72"/>
      <c r="R11" s="72"/>
      <c r="S11" s="204"/>
      <c r="T11" s="72"/>
      <c r="U11" s="73"/>
      <c r="V11" s="73"/>
      <c r="W11" s="208"/>
      <c r="X11" s="73"/>
      <c r="Y11" s="73"/>
      <c r="Z11" s="208"/>
      <c r="AA11" s="73"/>
      <c r="AB11" s="73"/>
      <c r="AC11" s="208"/>
      <c r="AD11" s="73"/>
      <c r="AF11" s="86"/>
      <c r="AG11" s="86"/>
      <c r="AH11" s="87"/>
      <c r="AI11" s="205"/>
      <c r="AJ11" s="88"/>
      <c r="AK11" s="206"/>
      <c r="AL11" s="68"/>
      <c r="AM11" s="206"/>
      <c r="AN11" s="68"/>
      <c r="AP11" s="86"/>
      <c r="AQ11" s="86"/>
      <c r="AR11" s="87"/>
      <c r="AS11" s="205"/>
      <c r="AT11" s="88"/>
      <c r="AU11" s="206"/>
      <c r="AV11" s="68"/>
      <c r="AW11" s="206"/>
      <c r="AX11" s="68"/>
    </row>
    <row r="12" spans="1:50" x14ac:dyDescent="0.2">
      <c r="A12" s="207" t="s">
        <v>64</v>
      </c>
      <c r="B12" s="92"/>
      <c r="C12" s="72"/>
      <c r="D12" s="72"/>
      <c r="E12" s="204"/>
      <c r="F12" s="72"/>
      <c r="G12" s="73"/>
      <c r="H12" s="73"/>
      <c r="I12" s="208"/>
      <c r="J12" s="73"/>
      <c r="K12" s="73"/>
      <c r="L12" s="208"/>
      <c r="M12" s="73"/>
      <c r="O12" s="207" t="s">
        <v>64</v>
      </c>
      <c r="P12" s="92"/>
      <c r="Q12" s="72"/>
      <c r="R12" s="72"/>
      <c r="S12" s="204" t="e">
        <f>IF(OR(AND(#REF!&lt;#REF!,#REF!&lt;#REF!),AND(#REF!&gt;#REF!,#REF!&gt;#REF!)),"*","")</f>
        <v>#REF!</v>
      </c>
      <c r="T12" s="72"/>
      <c r="U12" s="73"/>
      <c r="V12" s="73"/>
      <c r="W12" s="208"/>
      <c r="X12" s="73"/>
      <c r="Y12" s="73"/>
      <c r="Z12" s="208"/>
      <c r="AA12" s="73"/>
      <c r="AB12" s="73"/>
      <c r="AC12" s="208"/>
      <c r="AD12" s="73"/>
      <c r="AF12" s="207" t="s">
        <v>64</v>
      </c>
      <c r="AG12" s="92"/>
      <c r="AH12" s="72"/>
      <c r="AI12" s="205"/>
      <c r="AJ12" s="88"/>
      <c r="AK12" s="206"/>
      <c r="AL12" s="68"/>
      <c r="AM12" s="206"/>
      <c r="AN12" s="68"/>
      <c r="AP12" s="207" t="s">
        <v>64</v>
      </c>
      <c r="AQ12" s="92"/>
      <c r="AR12" s="72"/>
      <c r="AS12" s="205"/>
      <c r="AT12" s="88"/>
      <c r="AU12" s="206"/>
      <c r="AV12" s="68"/>
      <c r="AW12" s="206"/>
      <c r="AX12" s="68"/>
    </row>
    <row r="13" spans="1:50" x14ac:dyDescent="0.2">
      <c r="A13" s="71" t="s">
        <v>65</v>
      </c>
      <c r="B13" s="71"/>
      <c r="C13" s="72">
        <v>0.25856146000000002</v>
      </c>
      <c r="D13" s="72">
        <v>0.26639524999999997</v>
      </c>
      <c r="E13" s="204"/>
      <c r="F13" s="73">
        <v>0.26555879999999998</v>
      </c>
      <c r="G13" s="72">
        <v>0.27363262999999999</v>
      </c>
      <c r="H13" s="73"/>
      <c r="I13" s="73">
        <v>0.27107619999999999</v>
      </c>
      <c r="J13" s="72">
        <v>0.27905892999999998</v>
      </c>
      <c r="K13" s="73"/>
      <c r="L13" s="73">
        <v>0.26510558000000001</v>
      </c>
      <c r="M13" s="72">
        <v>0.27325881000000002</v>
      </c>
      <c r="O13" s="71" t="s">
        <v>65</v>
      </c>
      <c r="P13" s="71"/>
      <c r="Q13" s="72">
        <f t="shared" ref="Q13:R15" si="0">C13*100</f>
        <v>25.856146000000003</v>
      </c>
      <c r="R13" s="72">
        <f t="shared" si="0"/>
        <v>26.639524999999999</v>
      </c>
      <c r="S13" s="204"/>
      <c r="T13" s="73">
        <f t="shared" ref="T13:U15" si="1">F13*100</f>
        <v>26.555879999999998</v>
      </c>
      <c r="U13" s="72">
        <f t="shared" si="1"/>
        <v>27.363263</v>
      </c>
      <c r="V13" s="73"/>
      <c r="W13" s="73">
        <f t="shared" ref="W13:X15" si="2">I13*100</f>
        <v>27.107619999999997</v>
      </c>
      <c r="X13" s="72">
        <f t="shared" si="2"/>
        <v>27.905892999999999</v>
      </c>
      <c r="Y13" s="73"/>
      <c r="Z13" s="73">
        <f t="shared" ref="Z13:AA15" si="3">L13*100</f>
        <v>26.510558</v>
      </c>
      <c r="AA13" s="72">
        <f t="shared" si="3"/>
        <v>27.325881000000003</v>
      </c>
      <c r="AB13" s="72"/>
      <c r="AC13" s="73">
        <v>26.345054000000001</v>
      </c>
      <c r="AD13" s="72">
        <v>27.114450000000001</v>
      </c>
      <c r="AF13" s="71" t="s">
        <v>65</v>
      </c>
      <c r="AG13" s="71"/>
      <c r="AH13" s="72">
        <v>29.62</v>
      </c>
      <c r="AI13" s="205"/>
      <c r="AJ13" s="73">
        <v>29.64</v>
      </c>
      <c r="AK13" s="206"/>
      <c r="AL13" s="73">
        <v>29.56</v>
      </c>
      <c r="AM13" s="206"/>
      <c r="AN13" s="73">
        <v>29.61</v>
      </c>
      <c r="AP13" s="71" t="s">
        <v>65</v>
      </c>
      <c r="AQ13" s="71"/>
      <c r="AR13" s="72" t="s">
        <v>50</v>
      </c>
      <c r="AS13" s="205"/>
      <c r="AT13" s="73" t="s">
        <v>50</v>
      </c>
      <c r="AU13" s="206"/>
      <c r="AV13" s="73" t="s">
        <v>50</v>
      </c>
      <c r="AW13" s="206"/>
      <c r="AX13" s="73" t="s">
        <v>50</v>
      </c>
    </row>
    <row r="14" spans="1:50" x14ac:dyDescent="0.2">
      <c r="A14" s="71" t="s">
        <v>66</v>
      </c>
      <c r="B14" s="71"/>
      <c r="C14" s="72">
        <v>0.14999984999999999</v>
      </c>
      <c r="D14" s="72">
        <v>0.15558321</v>
      </c>
      <c r="E14" s="204"/>
      <c r="F14" s="73">
        <v>0.14956711</v>
      </c>
      <c r="G14" s="72">
        <v>0.15489842000000001</v>
      </c>
      <c r="H14" s="72"/>
      <c r="I14" s="73">
        <v>0.14925533999999999</v>
      </c>
      <c r="J14" s="72">
        <v>0.15439433</v>
      </c>
      <c r="K14" s="73"/>
      <c r="L14" s="73">
        <v>0.14962048</v>
      </c>
      <c r="M14" s="72">
        <v>0.15492064999999999</v>
      </c>
      <c r="O14" s="71" t="s">
        <v>66</v>
      </c>
      <c r="P14" s="71"/>
      <c r="Q14" s="72">
        <f t="shared" si="0"/>
        <v>14.999984999999999</v>
      </c>
      <c r="R14" s="72">
        <f t="shared" si="0"/>
        <v>15.558320999999999</v>
      </c>
      <c r="S14" s="204" t="e">
        <f>IF(OR(AND(#REF!&lt;#REF!,#REF!&lt;#REF!),AND(#REF!&gt;#REF!,#REF!&gt;#REF!)),"*","")</f>
        <v>#REF!</v>
      </c>
      <c r="T14" s="73">
        <f t="shared" si="1"/>
        <v>14.956711</v>
      </c>
      <c r="U14" s="72">
        <f t="shared" si="1"/>
        <v>15.489842000000001</v>
      </c>
      <c r="V14" s="72" t="e">
        <f>IF(OR(AND(#REF!&lt;#REF!,#REF!&lt;#REF!),AND(#REF!&gt;#REF!,#REF!&gt;#REF!)),"*","")</f>
        <v>#REF!</v>
      </c>
      <c r="W14" s="73">
        <f t="shared" si="2"/>
        <v>14.925533999999999</v>
      </c>
      <c r="X14" s="72">
        <f t="shared" si="2"/>
        <v>15.439432999999999</v>
      </c>
      <c r="Y14" s="73" t="e">
        <f>IF(OR(AND(#REF!&lt;#REF!,#REF!&lt;#REF!),AND(#REF!&gt;#REF!,#REF!&gt;#REF!)),"*","")</f>
        <v>#REF!</v>
      </c>
      <c r="Z14" s="73">
        <f t="shared" si="3"/>
        <v>14.962047999999999</v>
      </c>
      <c r="AA14" s="72">
        <f t="shared" si="3"/>
        <v>15.492065</v>
      </c>
      <c r="AB14" s="72"/>
      <c r="AC14" s="73">
        <v>14.821956</v>
      </c>
      <c r="AD14" s="72">
        <v>15.314518</v>
      </c>
      <c r="AF14" s="71" t="s">
        <v>66</v>
      </c>
      <c r="AG14" s="71"/>
      <c r="AH14" s="72">
        <v>18.61</v>
      </c>
      <c r="AI14" s="205"/>
      <c r="AJ14" s="73">
        <v>18.63</v>
      </c>
      <c r="AK14" s="209"/>
      <c r="AL14" s="73">
        <v>18.61</v>
      </c>
      <c r="AM14" s="206"/>
      <c r="AN14" s="73">
        <v>18.62</v>
      </c>
      <c r="AP14" s="71" t="s">
        <v>66</v>
      </c>
      <c r="AQ14" s="71"/>
      <c r="AR14" s="72" t="str">
        <f>IF(OR(AND(R14&lt;AH14,Q14&lt;AH14),AND(R14&gt;AH14,Q14&gt;AH14)),"*","")</f>
        <v>*</v>
      </c>
      <c r="AS14" s="205"/>
      <c r="AT14" s="73" t="str">
        <f>IF(OR(AND(U14&lt;AJ14,T14&lt;AJ14),AND(U14&gt;AJ14,T14&gt;AJ14)),"*","")</f>
        <v>*</v>
      </c>
      <c r="AU14" s="209"/>
      <c r="AV14" s="73" t="str">
        <f>IF(OR(AND(X14&lt;AL14,W14&lt;AL14),AND(X14&gt;AL14,W14&gt;AL14)),"*","")</f>
        <v>*</v>
      </c>
      <c r="AW14" s="206"/>
      <c r="AX14" s="73" t="str">
        <f>IF(OR(AND(AA14&lt;AN14,Z14&lt;AN14),AND(AA14&gt;AN14,Z14&gt;AN14)),"*","")</f>
        <v>*</v>
      </c>
    </row>
    <row r="15" spans="1:50" ht="13.5" thickBot="1" x14ac:dyDescent="0.25">
      <c r="A15" s="101" t="s">
        <v>67</v>
      </c>
      <c r="B15" s="71"/>
      <c r="C15" s="81">
        <v>0.58098835999999998</v>
      </c>
      <c r="D15" s="81">
        <v>0.58847187000000001</v>
      </c>
      <c r="E15" s="204"/>
      <c r="F15" s="82">
        <v>0.57441609000000005</v>
      </c>
      <c r="G15" s="81">
        <v>0.58192695999999999</v>
      </c>
      <c r="H15" s="72"/>
      <c r="I15" s="82">
        <v>0.56943365999999995</v>
      </c>
      <c r="J15" s="81">
        <v>0.57678154000000004</v>
      </c>
      <c r="K15" s="73"/>
      <c r="L15" s="82">
        <v>0.57477586999999997</v>
      </c>
      <c r="M15" s="81">
        <v>0.58231860999999996</v>
      </c>
      <c r="O15" s="101" t="s">
        <v>67</v>
      </c>
      <c r="P15" s="71"/>
      <c r="Q15" s="81">
        <f t="shared" si="0"/>
        <v>58.098835999999999</v>
      </c>
      <c r="R15" s="81">
        <f t="shared" si="0"/>
        <v>58.847186999999998</v>
      </c>
      <c r="S15" s="204" t="e">
        <f>IF(OR(AND(#REF!&lt;#REF!,#REF!&lt;#REF!),AND(#REF!&gt;#REF!,#REF!&gt;#REF!)),"*","")</f>
        <v>#REF!</v>
      </c>
      <c r="T15" s="82">
        <f t="shared" si="1"/>
        <v>57.441609000000007</v>
      </c>
      <c r="U15" s="81">
        <f t="shared" si="1"/>
        <v>58.192695999999998</v>
      </c>
      <c r="V15" s="72" t="e">
        <f>IF(OR(AND(#REF!&lt;#REF!,#REF!&lt;#REF!),AND(#REF!&gt;#REF!,#REF!&gt;#REF!)),"*","")</f>
        <v>#REF!</v>
      </c>
      <c r="W15" s="82">
        <f t="shared" si="2"/>
        <v>56.943365999999997</v>
      </c>
      <c r="X15" s="81">
        <f t="shared" si="2"/>
        <v>57.678154000000006</v>
      </c>
      <c r="Y15" s="73" t="e">
        <f>IF(OR(AND(#REF!&lt;#REF!,#REF!&lt;#REF!),AND(#REF!&gt;#REF!,#REF!&gt;#REF!)),"*","")</f>
        <v>#REF!</v>
      </c>
      <c r="Z15" s="82">
        <f t="shared" si="3"/>
        <v>57.477587</v>
      </c>
      <c r="AA15" s="81">
        <f t="shared" si="3"/>
        <v>58.231860999999995</v>
      </c>
      <c r="AB15" s="72"/>
      <c r="AC15" s="82">
        <v>57.844483000000004</v>
      </c>
      <c r="AD15" s="81">
        <v>58.559539000000008</v>
      </c>
      <c r="AF15" s="101" t="s">
        <v>67</v>
      </c>
      <c r="AG15" s="71"/>
      <c r="AH15" s="81">
        <v>51.77</v>
      </c>
      <c r="AI15" s="205"/>
      <c r="AJ15" s="82">
        <v>51.73</v>
      </c>
      <c r="AK15" s="209"/>
      <c r="AL15" s="82">
        <v>51.83</v>
      </c>
      <c r="AM15" s="206"/>
      <c r="AN15" s="82">
        <v>51.77</v>
      </c>
      <c r="AP15" s="101" t="s">
        <v>67</v>
      </c>
      <c r="AQ15" s="71"/>
      <c r="AR15" s="81" t="str">
        <f>IF(OR(AND(R15&lt;AH15,Q15&lt;AH15),AND(R15&gt;AH15,Q15&gt;AH15)),"*","")</f>
        <v>*</v>
      </c>
      <c r="AS15" s="205"/>
      <c r="AT15" s="82" t="str">
        <f>IF(OR(AND(U15&lt;AJ15,T15&lt;AJ15),AND(U15&gt;AJ15,T15&gt;AJ15)),"*","")</f>
        <v>*</v>
      </c>
      <c r="AU15" s="209"/>
      <c r="AV15" s="82" t="str">
        <f>IF(OR(AND(X15&lt;AL15,W15&lt;AL15),AND(X15&gt;AL15,W15&gt;AL15)),"*","")</f>
        <v>*</v>
      </c>
      <c r="AW15" s="206"/>
      <c r="AX15" s="82" t="s">
        <v>50</v>
      </c>
    </row>
    <row r="16" spans="1:50" ht="9" customHeight="1" x14ac:dyDescent="0.2">
      <c r="A16" s="58"/>
      <c r="B16" s="58"/>
      <c r="C16" s="72"/>
      <c r="D16" s="72"/>
      <c r="E16" s="204"/>
      <c r="F16" s="72"/>
      <c r="G16" s="72"/>
      <c r="H16" s="72"/>
      <c r="I16" s="208"/>
      <c r="J16" s="72"/>
      <c r="K16" s="73"/>
      <c r="L16" s="208"/>
      <c r="M16" s="72"/>
      <c r="O16" s="58"/>
      <c r="P16" s="58"/>
      <c r="Q16" s="72"/>
      <c r="R16" s="72"/>
      <c r="S16" s="204"/>
      <c r="T16" s="72"/>
      <c r="U16" s="72"/>
      <c r="V16" s="72"/>
      <c r="W16" s="208"/>
      <c r="X16" s="72"/>
      <c r="Y16" s="73"/>
      <c r="Z16" s="208"/>
      <c r="AA16" s="72"/>
      <c r="AB16" s="72"/>
      <c r="AC16" s="208"/>
      <c r="AD16" s="72"/>
      <c r="AF16" s="58"/>
      <c r="AG16" s="58"/>
      <c r="AH16" s="72"/>
      <c r="AI16" s="205"/>
      <c r="AJ16" s="88"/>
      <c r="AK16" s="209"/>
      <c r="AL16" s="68"/>
      <c r="AM16" s="206"/>
      <c r="AN16" s="68"/>
      <c r="AP16" s="58"/>
      <c r="AQ16" s="58"/>
      <c r="AR16" s="72"/>
      <c r="AS16" s="205"/>
      <c r="AT16" s="88"/>
      <c r="AU16" s="209"/>
      <c r="AV16" s="68"/>
      <c r="AW16" s="206"/>
      <c r="AX16" s="68"/>
    </row>
    <row r="17" spans="1:50" x14ac:dyDescent="0.2">
      <c r="A17" s="207" t="s">
        <v>106</v>
      </c>
      <c r="B17" s="92"/>
      <c r="C17" s="72"/>
      <c r="D17" s="72"/>
      <c r="E17" s="204"/>
      <c r="F17" s="72"/>
      <c r="G17" s="72"/>
      <c r="H17" s="72"/>
      <c r="I17" s="208"/>
      <c r="J17" s="72"/>
      <c r="K17" s="73"/>
      <c r="L17" s="208"/>
      <c r="M17" s="72"/>
      <c r="O17" s="207" t="s">
        <v>106</v>
      </c>
      <c r="P17" s="92"/>
      <c r="Q17" s="72"/>
      <c r="R17" s="72"/>
      <c r="S17" s="204"/>
      <c r="T17" s="72"/>
      <c r="U17" s="72"/>
      <c r="V17" s="72"/>
      <c r="W17" s="208"/>
      <c r="X17" s="72"/>
      <c r="Y17" s="73"/>
      <c r="Z17" s="208"/>
      <c r="AA17" s="72"/>
      <c r="AB17" s="72"/>
      <c r="AC17" s="208"/>
      <c r="AD17" s="72"/>
      <c r="AF17" s="207" t="s">
        <v>106</v>
      </c>
      <c r="AG17" s="92"/>
      <c r="AH17" s="72"/>
      <c r="AI17" s="205"/>
      <c r="AJ17" s="88"/>
      <c r="AK17" s="209"/>
      <c r="AL17" s="68"/>
      <c r="AM17" s="206"/>
      <c r="AN17" s="68"/>
      <c r="AP17" s="207" t="s">
        <v>106</v>
      </c>
      <c r="AQ17" s="92"/>
      <c r="AR17" s="72"/>
      <c r="AS17" s="205"/>
      <c r="AT17" s="88"/>
      <c r="AU17" s="209"/>
      <c r="AV17" s="68"/>
      <c r="AW17" s="206"/>
      <c r="AX17" s="68"/>
    </row>
    <row r="18" spans="1:50" ht="12" customHeight="1" x14ac:dyDescent="0.2">
      <c r="A18" s="96" t="s">
        <v>69</v>
      </c>
      <c r="B18" s="96"/>
      <c r="C18" s="72">
        <v>4.982934E-2</v>
      </c>
      <c r="D18" s="72">
        <v>5.3648700000000001E-2</v>
      </c>
      <c r="E18" s="204"/>
      <c r="F18" s="72">
        <v>5.7224740000000003E-2</v>
      </c>
      <c r="G18" s="72">
        <v>6.126537E-2</v>
      </c>
      <c r="H18" s="72"/>
      <c r="I18" s="72">
        <v>6.2154309999999997E-2</v>
      </c>
      <c r="J18" s="72">
        <v>6.6311040000000002E-2</v>
      </c>
      <c r="K18" s="72"/>
      <c r="L18" s="72">
        <v>5.663928E-2</v>
      </c>
      <c r="M18" s="72">
        <v>6.0627939999999998E-2</v>
      </c>
      <c r="O18" s="96" t="s">
        <v>69</v>
      </c>
      <c r="P18" s="96"/>
      <c r="Q18" s="72">
        <f>C18*100</f>
        <v>4.9829340000000002</v>
      </c>
      <c r="R18" s="72">
        <f>D18*100</f>
        <v>5.3648699999999998</v>
      </c>
      <c r="S18" s="204"/>
      <c r="T18" s="72">
        <f>F18*100</f>
        <v>5.7224740000000001</v>
      </c>
      <c r="U18" s="72">
        <f>G18*100</f>
        <v>6.1265369999999999</v>
      </c>
      <c r="V18" s="72"/>
      <c r="W18" s="72">
        <f>I18*100</f>
        <v>6.2154309999999997</v>
      </c>
      <c r="X18" s="72">
        <f>J18*100</f>
        <v>6.6311040000000006</v>
      </c>
      <c r="Y18" s="72"/>
      <c r="Z18" s="72">
        <f>L18*100</f>
        <v>5.6639280000000003</v>
      </c>
      <c r="AA18" s="72">
        <f>M18*100</f>
        <v>6.0627940000000002</v>
      </c>
      <c r="AB18" s="72"/>
      <c r="AC18" s="72">
        <v>6.036931</v>
      </c>
      <c r="AD18" s="72">
        <v>6.4054189999999993</v>
      </c>
      <c r="AF18" s="96" t="s">
        <v>69</v>
      </c>
      <c r="AG18" s="96"/>
      <c r="AH18" s="72" t="s">
        <v>107</v>
      </c>
      <c r="AI18" s="205"/>
      <c r="AJ18" s="72">
        <v>6.58</v>
      </c>
      <c r="AK18" s="209"/>
      <c r="AL18" s="72">
        <v>6.88</v>
      </c>
      <c r="AM18" s="209"/>
      <c r="AN18" s="72">
        <v>6.63</v>
      </c>
      <c r="AP18" s="96" t="s">
        <v>69</v>
      </c>
      <c r="AQ18" s="96"/>
      <c r="AR18" s="72"/>
      <c r="AS18" s="205"/>
      <c r="AT18" s="72" t="str">
        <f>IF(OR(AND(U18&lt;AJ18,T18&lt;AJ18),AND(U18&gt;AJ18,T18&gt;AJ18)),"*","")</f>
        <v>*</v>
      </c>
      <c r="AU18" s="209"/>
      <c r="AV18" s="72" t="str">
        <f>IF(OR(AND(X18&lt;AL18,W18&lt;AL18),AND(X18&gt;AL18,W18&gt;AL18)),"*","")</f>
        <v>*</v>
      </c>
      <c r="AW18" s="209"/>
      <c r="AX18" s="72" t="str">
        <f>IF(OR(AND(AA18&lt;AN18,Z18&lt;AN18),AND(AA18&gt;AN18,Z18&gt;AN18)),"*","")</f>
        <v>*</v>
      </c>
    </row>
    <row r="19" spans="1:50" ht="12" customHeight="1" thickBot="1" x14ac:dyDescent="0.25">
      <c r="A19" s="210" t="s">
        <v>70</v>
      </c>
      <c r="B19" s="96"/>
      <c r="C19" s="81">
        <v>0.94635130000000001</v>
      </c>
      <c r="D19" s="81">
        <v>0.95017065999999994</v>
      </c>
      <c r="E19" s="204"/>
      <c r="F19" s="81">
        <v>0.93873463000000001</v>
      </c>
      <c r="G19" s="81">
        <v>0.94277526</v>
      </c>
      <c r="H19" s="72"/>
      <c r="I19" s="81">
        <v>0.93368896000000001</v>
      </c>
      <c r="J19" s="81">
        <v>0.93784568999999995</v>
      </c>
      <c r="K19" s="72"/>
      <c r="L19" s="81">
        <v>0.93937205999999995</v>
      </c>
      <c r="M19" s="81">
        <v>0.94336072000000004</v>
      </c>
      <c r="O19" s="210" t="s">
        <v>70</v>
      </c>
      <c r="P19" s="96"/>
      <c r="Q19" s="81">
        <f>C19*100</f>
        <v>94.635130000000004</v>
      </c>
      <c r="R19" s="81">
        <f>D19*100</f>
        <v>95.017066</v>
      </c>
      <c r="S19" s="204" t="e">
        <f>IF(OR(AND(#REF!&lt;#REF!,#REF!&lt;#REF!),AND(#REF!&gt;#REF!,#REF!&gt;#REF!)),"*","")</f>
        <v>#REF!</v>
      </c>
      <c r="T19" s="81">
        <f>F19*100</f>
        <v>93.873463000000001</v>
      </c>
      <c r="U19" s="81">
        <f>G19*100</f>
        <v>94.277525999999995</v>
      </c>
      <c r="V19" s="72" t="e">
        <f>IF(OR(AND(#REF!&lt;#REF!,#REF!&lt;#REF!),AND(#REF!&gt;#REF!,#REF!&gt;#REF!)),"*","")</f>
        <v>#REF!</v>
      </c>
      <c r="W19" s="81">
        <f>I19*100</f>
        <v>93.368896000000007</v>
      </c>
      <c r="X19" s="81">
        <f>J19*100</f>
        <v>93.784568999999991</v>
      </c>
      <c r="Y19" s="72" t="e">
        <f>IF(OR(AND(#REF!&lt;#REF!,#REF!&lt;#REF!),AND(#REF!&gt;#REF!,#REF!&gt;#REF!)),"*","")</f>
        <v>#REF!</v>
      </c>
      <c r="Z19" s="81">
        <f>L19*100</f>
        <v>93.937205999999989</v>
      </c>
      <c r="AA19" s="81">
        <f>M19*100</f>
        <v>94.336072000000001</v>
      </c>
      <c r="AB19" s="72"/>
      <c r="AC19" s="81">
        <v>93.594581000000005</v>
      </c>
      <c r="AD19" s="81">
        <v>93.963069000000004</v>
      </c>
      <c r="AF19" s="210" t="s">
        <v>70</v>
      </c>
      <c r="AG19" s="96"/>
      <c r="AH19" s="81" t="s">
        <v>107</v>
      </c>
      <c r="AI19" s="205"/>
      <c r="AJ19" s="81">
        <v>93.42</v>
      </c>
      <c r="AK19" s="209"/>
      <c r="AL19" s="81">
        <v>93.12</v>
      </c>
      <c r="AM19" s="209"/>
      <c r="AN19" s="81">
        <v>93.37</v>
      </c>
      <c r="AP19" s="210" t="s">
        <v>70</v>
      </c>
      <c r="AQ19" s="96"/>
      <c r="AR19" s="81"/>
      <c r="AS19" s="205"/>
      <c r="AT19" s="81" t="str">
        <f>IF(OR(AND(U19&lt;AJ19,T19&lt;AJ19),AND(U19&gt;AJ19,T19&gt;AJ19)),"*","")</f>
        <v>*</v>
      </c>
      <c r="AU19" s="209"/>
      <c r="AV19" s="81" t="str">
        <f>IF(OR(AND(X19&lt;AL19,W19&lt;AL19),AND(X19&gt;AL19,W19&gt;AL19)),"*","")</f>
        <v>*</v>
      </c>
      <c r="AW19" s="209"/>
      <c r="AX19" s="81" t="s">
        <v>50</v>
      </c>
    </row>
    <row r="20" spans="1:50" ht="9" customHeight="1" x14ac:dyDescent="0.2">
      <c r="A20" s="58"/>
      <c r="B20" s="58"/>
      <c r="C20" s="72"/>
      <c r="D20" s="72"/>
      <c r="E20" s="204"/>
      <c r="F20" s="72"/>
      <c r="G20" s="72"/>
      <c r="H20" s="72"/>
      <c r="I20" s="208"/>
      <c r="J20" s="72"/>
      <c r="K20" s="73"/>
      <c r="L20" s="208"/>
      <c r="M20" s="72"/>
      <c r="O20" s="58"/>
      <c r="P20" s="58"/>
      <c r="Q20" s="72"/>
      <c r="R20" s="72"/>
      <c r="S20" s="204"/>
      <c r="T20" s="72"/>
      <c r="U20" s="72"/>
      <c r="V20" s="72"/>
      <c r="W20" s="208"/>
      <c r="X20" s="72"/>
      <c r="Y20" s="73"/>
      <c r="Z20" s="208"/>
      <c r="AA20" s="72"/>
      <c r="AB20" s="72"/>
      <c r="AC20" s="208"/>
      <c r="AD20" s="72"/>
      <c r="AF20" s="58"/>
      <c r="AG20" s="58"/>
      <c r="AH20" s="72"/>
      <c r="AI20" s="205"/>
      <c r="AJ20" s="88"/>
      <c r="AK20" s="209"/>
      <c r="AL20" s="68"/>
      <c r="AM20" s="206"/>
      <c r="AN20" s="68"/>
      <c r="AP20" s="58"/>
      <c r="AQ20" s="58"/>
      <c r="AR20" s="72"/>
      <c r="AS20" s="205"/>
      <c r="AT20" s="88"/>
      <c r="AU20" s="209"/>
      <c r="AV20" s="68"/>
      <c r="AW20" s="206"/>
      <c r="AX20" s="68"/>
    </row>
    <row r="21" spans="1:50" x14ac:dyDescent="0.2">
      <c r="A21" s="207" t="s">
        <v>71</v>
      </c>
      <c r="B21" s="92"/>
      <c r="C21" s="211"/>
      <c r="D21" s="211"/>
      <c r="E21" s="212"/>
      <c r="F21" s="211"/>
      <c r="G21" s="211"/>
      <c r="H21" s="211"/>
      <c r="I21" s="211"/>
      <c r="J21" s="211"/>
      <c r="K21" s="73"/>
      <c r="L21" s="208"/>
      <c r="M21" s="211"/>
      <c r="O21" s="207" t="s">
        <v>71</v>
      </c>
      <c r="P21" s="92"/>
      <c r="Q21" s="211"/>
      <c r="R21" s="211"/>
      <c r="S21" s="212"/>
      <c r="T21" s="211"/>
      <c r="U21" s="211"/>
      <c r="V21" s="211"/>
      <c r="W21" s="211"/>
      <c r="X21" s="211"/>
      <c r="Y21" s="73"/>
      <c r="Z21" s="208"/>
      <c r="AA21" s="211"/>
      <c r="AB21" s="208"/>
      <c r="AC21" s="208"/>
      <c r="AD21" s="211"/>
      <c r="AF21" s="207" t="s">
        <v>71</v>
      </c>
      <c r="AG21" s="92"/>
      <c r="AH21" s="72"/>
      <c r="AI21" s="205"/>
      <c r="AJ21" s="88"/>
      <c r="AK21" s="209"/>
      <c r="AL21" s="68"/>
      <c r="AM21" s="206"/>
      <c r="AN21" s="68"/>
      <c r="AP21" s="207" t="s">
        <v>71</v>
      </c>
      <c r="AQ21" s="92"/>
      <c r="AR21" s="72"/>
      <c r="AS21" s="205"/>
      <c r="AT21" s="88"/>
      <c r="AU21" s="209"/>
      <c r="AV21" s="68"/>
      <c r="AW21" s="206"/>
      <c r="AX21" s="68"/>
    </row>
    <row r="22" spans="1:50" x14ac:dyDescent="0.2">
      <c r="A22" s="71" t="s">
        <v>72</v>
      </c>
      <c r="B22" s="71"/>
      <c r="C22" s="72">
        <v>0.18740754000000001</v>
      </c>
      <c r="D22" s="72">
        <v>0.1933269</v>
      </c>
      <c r="E22" s="204"/>
      <c r="F22" s="73">
        <v>0.1930752</v>
      </c>
      <c r="G22" s="72">
        <v>0.19916735999999999</v>
      </c>
      <c r="H22" s="73"/>
      <c r="I22" s="73">
        <v>0.19911155999999999</v>
      </c>
      <c r="J22" s="72">
        <v>0.20521449</v>
      </c>
      <c r="K22" s="73"/>
      <c r="L22" s="73">
        <v>0.19313174999999999</v>
      </c>
      <c r="M22" s="72">
        <v>0.19923985</v>
      </c>
      <c r="O22" s="71" t="s">
        <v>72</v>
      </c>
      <c r="P22" s="71"/>
      <c r="Q22" s="72">
        <f>C22*100</f>
        <v>18.740754000000003</v>
      </c>
      <c r="R22" s="72">
        <f>D22*100</f>
        <v>19.332689999999999</v>
      </c>
      <c r="S22" s="204" t="e">
        <f>IF(OR(AND(#REF!&lt;#REF!,#REF!&lt;#REF!),AND(#REF!&gt;#REF!,#REF!&gt;#REF!)),"*","")</f>
        <v>#REF!</v>
      </c>
      <c r="T22" s="73">
        <f>F22*100</f>
        <v>19.30752</v>
      </c>
      <c r="U22" s="72">
        <f>G22*100</f>
        <v>19.916736</v>
      </c>
      <c r="V22" s="73" t="e">
        <f>IF(OR(AND(#REF!&lt;#REF!,#REF!&lt;#REF!),AND(#REF!&gt;#REF!,#REF!&gt;#REF!)),"*","")</f>
        <v>#REF!</v>
      </c>
      <c r="W22" s="73">
        <f>I22*100</f>
        <v>19.911155999999998</v>
      </c>
      <c r="X22" s="72">
        <f>J22*100</f>
        <v>20.521449</v>
      </c>
      <c r="Y22" s="73"/>
      <c r="Z22" s="73">
        <f>L22*100</f>
        <v>19.313174999999998</v>
      </c>
      <c r="AA22" s="72">
        <f>M22*100</f>
        <v>19.923984999999998</v>
      </c>
      <c r="AB22" s="72"/>
      <c r="AC22" s="73">
        <v>19.146798</v>
      </c>
      <c r="AD22" s="72">
        <v>19.721516999999999</v>
      </c>
      <c r="AF22" s="71" t="s">
        <v>72</v>
      </c>
      <c r="AG22" s="71"/>
      <c r="AH22" s="72">
        <v>20.52</v>
      </c>
      <c r="AI22" s="205"/>
      <c r="AJ22" s="73">
        <v>20.82</v>
      </c>
      <c r="AK22" s="209"/>
      <c r="AL22" s="73">
        <v>20.73</v>
      </c>
      <c r="AM22" s="206"/>
      <c r="AN22" s="73">
        <v>20.72</v>
      </c>
      <c r="AP22" s="71" t="s">
        <v>72</v>
      </c>
      <c r="AQ22" s="71"/>
      <c r="AR22" s="72" t="s">
        <v>50</v>
      </c>
      <c r="AS22" s="205"/>
      <c r="AT22" s="73" t="s">
        <v>50</v>
      </c>
      <c r="AU22" s="209"/>
      <c r="AV22" s="73" t="s">
        <v>50</v>
      </c>
      <c r="AW22" s="206"/>
      <c r="AX22" s="73" t="s">
        <v>50</v>
      </c>
    </row>
    <row r="23" spans="1:50" ht="13.5" thickBot="1" x14ac:dyDescent="0.25">
      <c r="A23" s="101" t="s">
        <v>73</v>
      </c>
      <c r="B23" s="71"/>
      <c r="C23" s="81">
        <v>0.80667310000000003</v>
      </c>
      <c r="D23" s="81">
        <v>0.81259245999999996</v>
      </c>
      <c r="E23" s="204"/>
      <c r="F23" s="82">
        <v>0.80083263999999998</v>
      </c>
      <c r="G23" s="81">
        <v>0.8069248</v>
      </c>
      <c r="H23" s="73"/>
      <c r="I23" s="82">
        <v>0.79478550999999997</v>
      </c>
      <c r="J23" s="81">
        <v>0.80088844000000003</v>
      </c>
      <c r="K23" s="73"/>
      <c r="L23" s="82">
        <v>0.80076015</v>
      </c>
      <c r="M23" s="81">
        <v>0.80686824999999995</v>
      </c>
      <c r="O23" s="101" t="s">
        <v>73</v>
      </c>
      <c r="P23" s="71"/>
      <c r="Q23" s="81">
        <f>C23*100</f>
        <v>80.667310000000001</v>
      </c>
      <c r="R23" s="81">
        <f>D23*100</f>
        <v>81.25924599999999</v>
      </c>
      <c r="S23" s="204"/>
      <c r="T23" s="82">
        <f>F23*100</f>
        <v>80.083264</v>
      </c>
      <c r="U23" s="81">
        <f>G23*100</f>
        <v>80.692480000000003</v>
      </c>
      <c r="V23" s="73"/>
      <c r="W23" s="82">
        <f>I23*100</f>
        <v>79.478550999999996</v>
      </c>
      <c r="X23" s="81">
        <f>J23*100</f>
        <v>80.088844000000009</v>
      </c>
      <c r="Y23" s="73" t="e">
        <f>IF(OR(AND(#REF!&lt;#REF!,#REF!&lt;#REF!),AND(#REF!&gt;#REF!,#REF!&gt;#REF!)),"*","")</f>
        <v>#REF!</v>
      </c>
      <c r="Z23" s="82">
        <f>L23*100</f>
        <v>80.076014999999998</v>
      </c>
      <c r="AA23" s="81">
        <f>M23*100</f>
        <v>80.686824999999999</v>
      </c>
      <c r="AB23" s="72"/>
      <c r="AC23" s="82">
        <v>80.278482999999994</v>
      </c>
      <c r="AD23" s="81">
        <v>80.853201999999996</v>
      </c>
      <c r="AF23" s="101" t="s">
        <v>73</v>
      </c>
      <c r="AG23" s="71"/>
      <c r="AH23" s="81">
        <v>79.48</v>
      </c>
      <c r="AI23" s="205"/>
      <c r="AJ23" s="82">
        <v>79.180000000000007</v>
      </c>
      <c r="AK23" s="209"/>
      <c r="AL23" s="82">
        <v>79.27</v>
      </c>
      <c r="AM23" s="206"/>
      <c r="AN23" s="82">
        <v>79.28</v>
      </c>
      <c r="AP23" s="101" t="s">
        <v>73</v>
      </c>
      <c r="AQ23" s="71"/>
      <c r="AR23" s="81" t="s">
        <v>50</v>
      </c>
      <c r="AS23" s="205"/>
      <c r="AT23" s="82" t="s">
        <v>50</v>
      </c>
      <c r="AU23" s="209"/>
      <c r="AV23" s="82" t="s">
        <v>50</v>
      </c>
      <c r="AW23" s="206"/>
      <c r="AX23" s="82" t="s">
        <v>50</v>
      </c>
    </row>
    <row r="24" spans="1:50" ht="9" customHeight="1" x14ac:dyDescent="0.2">
      <c r="A24" s="58"/>
      <c r="B24" s="58"/>
      <c r="C24" s="72"/>
      <c r="D24" s="72"/>
      <c r="E24" s="204"/>
      <c r="F24" s="72"/>
      <c r="G24" s="72"/>
      <c r="H24" s="72"/>
      <c r="I24" s="208"/>
      <c r="J24" s="72"/>
      <c r="K24" s="73"/>
      <c r="L24" s="208"/>
      <c r="M24" s="72"/>
      <c r="O24" s="58"/>
      <c r="P24" s="58"/>
      <c r="Q24" s="72"/>
      <c r="R24" s="72"/>
      <c r="S24" s="204"/>
      <c r="T24" s="72"/>
      <c r="U24" s="72"/>
      <c r="V24" s="72"/>
      <c r="W24" s="208"/>
      <c r="X24" s="72"/>
      <c r="Y24" s="73"/>
      <c r="Z24" s="208"/>
      <c r="AA24" s="72"/>
      <c r="AB24" s="72"/>
      <c r="AC24" s="208"/>
      <c r="AD24" s="72"/>
      <c r="AF24" s="58"/>
      <c r="AG24" s="58"/>
      <c r="AH24" s="72"/>
      <c r="AI24" s="205"/>
      <c r="AJ24" s="88"/>
      <c r="AK24" s="209"/>
      <c r="AL24" s="68"/>
      <c r="AM24" s="206"/>
      <c r="AN24" s="68"/>
      <c r="AP24" s="58"/>
      <c r="AQ24" s="58"/>
      <c r="AR24" s="72"/>
      <c r="AS24" s="205"/>
      <c r="AT24" s="88"/>
      <c r="AU24" s="209"/>
      <c r="AV24" s="68"/>
      <c r="AW24" s="206"/>
      <c r="AX24" s="68"/>
    </row>
    <row r="25" spans="1:50" ht="14.25" customHeight="1" x14ac:dyDescent="0.2">
      <c r="A25" s="213" t="s">
        <v>74</v>
      </c>
      <c r="B25" s="100"/>
      <c r="C25" s="72"/>
      <c r="D25" s="72"/>
      <c r="E25" s="204"/>
      <c r="F25" s="72"/>
      <c r="G25" s="72"/>
      <c r="H25" s="72"/>
      <c r="I25" s="208"/>
      <c r="J25" s="72"/>
      <c r="K25" s="73"/>
      <c r="L25" s="208"/>
      <c r="M25" s="72"/>
      <c r="O25" s="213" t="s">
        <v>74</v>
      </c>
      <c r="P25" s="100"/>
      <c r="Q25" s="72"/>
      <c r="R25" s="72"/>
      <c r="S25" s="204"/>
      <c r="T25" s="72"/>
      <c r="U25" s="72"/>
      <c r="V25" s="72"/>
      <c r="W25" s="208"/>
      <c r="X25" s="72"/>
      <c r="Y25" s="73"/>
      <c r="Z25" s="208"/>
      <c r="AA25" s="72"/>
      <c r="AB25" s="72"/>
      <c r="AC25" s="208"/>
      <c r="AD25" s="72"/>
      <c r="AF25" s="213" t="s">
        <v>74</v>
      </c>
      <c r="AG25" s="100"/>
      <c r="AH25" s="72"/>
      <c r="AI25" s="205"/>
      <c r="AJ25" s="88"/>
      <c r="AK25" s="209"/>
      <c r="AL25" s="68"/>
      <c r="AM25" s="206"/>
      <c r="AN25" s="68"/>
      <c r="AP25" s="213" t="s">
        <v>74</v>
      </c>
      <c r="AQ25" s="100"/>
      <c r="AR25" s="72"/>
      <c r="AS25" s="205"/>
      <c r="AT25" s="88"/>
      <c r="AU25" s="209"/>
      <c r="AV25" s="68"/>
      <c r="AW25" s="206"/>
      <c r="AX25" s="68"/>
    </row>
    <row r="26" spans="1:50" x14ac:dyDescent="0.2">
      <c r="A26" s="71" t="s">
        <v>75</v>
      </c>
      <c r="B26" s="71"/>
      <c r="C26" s="72">
        <v>7.810715E-2</v>
      </c>
      <c r="D26" s="72">
        <v>8.0173369999999994E-2</v>
      </c>
      <c r="E26" s="204"/>
      <c r="F26" s="73">
        <v>8.341374E-2</v>
      </c>
      <c r="G26" s="72">
        <v>8.5352430000000007E-2</v>
      </c>
      <c r="H26" s="72"/>
      <c r="I26" s="73">
        <v>9.2226489999999994E-2</v>
      </c>
      <c r="J26" s="72">
        <v>9.4476110000000002E-2</v>
      </c>
      <c r="K26" s="73"/>
      <c r="L26" s="73">
        <v>8.4377969999999997E-2</v>
      </c>
      <c r="M26" s="72">
        <v>8.6214330000000006E-2</v>
      </c>
      <c r="O26" s="71" t="s">
        <v>75</v>
      </c>
      <c r="P26" s="71"/>
      <c r="Q26" s="72">
        <f t="shared" ref="Q26:R30" si="4">C26*100</f>
        <v>7.8107150000000001</v>
      </c>
      <c r="R26" s="72">
        <f t="shared" si="4"/>
        <v>8.0173369999999995</v>
      </c>
      <c r="S26" s="204"/>
      <c r="T26" s="73">
        <f t="shared" ref="T26:U30" si="5">F26*100</f>
        <v>8.3413740000000001</v>
      </c>
      <c r="U26" s="72">
        <f t="shared" si="5"/>
        <v>8.5352430000000012</v>
      </c>
      <c r="V26" s="72"/>
      <c r="W26" s="73">
        <f t="shared" ref="W26:X30" si="6">I26*100</f>
        <v>9.2226489999999988</v>
      </c>
      <c r="X26" s="72">
        <f t="shared" si="6"/>
        <v>9.4476110000000002</v>
      </c>
      <c r="Y26" s="73"/>
      <c r="Z26" s="73">
        <f t="shared" ref="Z26:AA30" si="7">L26*100</f>
        <v>8.4377969999999998</v>
      </c>
      <c r="AA26" s="72">
        <f t="shared" si="7"/>
        <v>8.6214329999999997</v>
      </c>
      <c r="AB26" s="72"/>
      <c r="AC26" s="73">
        <v>9.5172049999999988</v>
      </c>
      <c r="AD26" s="72">
        <v>9.7389980000000005</v>
      </c>
      <c r="AF26" s="71" t="s">
        <v>75</v>
      </c>
      <c r="AG26" s="71"/>
      <c r="AH26" s="72">
        <v>11.72</v>
      </c>
      <c r="AI26" s="205"/>
      <c r="AJ26" s="73">
        <v>12.75</v>
      </c>
      <c r="AK26" s="209"/>
      <c r="AL26" s="73">
        <v>14.53</v>
      </c>
      <c r="AM26" s="206"/>
      <c r="AN26" s="73">
        <v>12.92</v>
      </c>
      <c r="AP26" s="71" t="s">
        <v>75</v>
      </c>
      <c r="AQ26" s="71"/>
      <c r="AR26" s="72" t="str">
        <f>IF(OR(AND(R26&lt;AH26,Q26&lt;AH26),AND(R26&gt;AH26,Q26&gt;AH26)),"*","")</f>
        <v>*</v>
      </c>
      <c r="AS26" s="205"/>
      <c r="AT26" s="73" t="str">
        <f>IF(OR(AND(U26&lt;AJ26,T26&lt;AJ26),AND(U26&gt;AJ26,T26&gt;AJ26)),"*","")</f>
        <v>*</v>
      </c>
      <c r="AU26" s="209"/>
      <c r="AV26" s="73" t="str">
        <f>IF(OR(AND(X26&lt;AL26,W26&lt;AL26),AND(X26&gt;AL26,W26&gt;AL26)),"*","")</f>
        <v>*</v>
      </c>
      <c r="AW26" s="206"/>
      <c r="AX26" s="73" t="str">
        <f>IF(OR(AND(AA26&lt;AN26,Z26&lt;AN26),AND(AA26&gt;AN26,Z26&gt;AN26)),"*","")</f>
        <v>*</v>
      </c>
    </row>
    <row r="27" spans="1:50" x14ac:dyDescent="0.2">
      <c r="A27" s="71" t="s">
        <v>76</v>
      </c>
      <c r="B27" s="71"/>
      <c r="C27" s="72">
        <v>0.40461483999999998</v>
      </c>
      <c r="D27" s="72">
        <v>0.40871765999999998</v>
      </c>
      <c r="E27" s="204"/>
      <c r="F27" s="73">
        <v>0.41620253000000001</v>
      </c>
      <c r="G27" s="72">
        <v>0.42011272999999999</v>
      </c>
      <c r="H27" s="72"/>
      <c r="I27" s="73">
        <v>0.43468574999999998</v>
      </c>
      <c r="J27" s="72">
        <v>0.43891223000000001</v>
      </c>
      <c r="K27" s="73"/>
      <c r="L27" s="73">
        <v>0.41803466</v>
      </c>
      <c r="M27" s="72">
        <v>0.42178247000000002</v>
      </c>
      <c r="O27" s="71" t="s">
        <v>76</v>
      </c>
      <c r="P27" s="71"/>
      <c r="Q27" s="72">
        <f t="shared" si="4"/>
        <v>40.461483999999999</v>
      </c>
      <c r="R27" s="72">
        <f t="shared" si="4"/>
        <v>40.871766000000001</v>
      </c>
      <c r="S27" s="204" t="e">
        <f>IF(OR(AND(#REF!&lt;#REF!,#REF!&lt;#REF!),AND(#REF!&gt;#REF!,#REF!&gt;#REF!)),"*","")</f>
        <v>#REF!</v>
      </c>
      <c r="T27" s="73">
        <f t="shared" si="5"/>
        <v>41.620252999999998</v>
      </c>
      <c r="U27" s="72">
        <f t="shared" si="5"/>
        <v>42.011272999999996</v>
      </c>
      <c r="V27" s="72" t="e">
        <f>IF(OR(AND(#REF!&lt;#REF!,#REF!&lt;#REF!),AND(#REF!&gt;#REF!,#REF!&gt;#REF!)),"*","")</f>
        <v>#REF!</v>
      </c>
      <c r="W27" s="73">
        <f t="shared" si="6"/>
        <v>43.468575000000001</v>
      </c>
      <c r="X27" s="72">
        <f t="shared" si="6"/>
        <v>43.891223000000004</v>
      </c>
      <c r="Y27" s="73" t="e">
        <f>IF(OR(AND(#REF!&lt;#REF!,#REF!&lt;#REF!),AND(#REF!&gt;#REF!,#REF!&gt;#REF!)),"*","")</f>
        <v>#REF!</v>
      </c>
      <c r="Z27" s="73">
        <f t="shared" si="7"/>
        <v>41.803466</v>
      </c>
      <c r="AA27" s="72">
        <f t="shared" si="7"/>
        <v>42.178246999999999</v>
      </c>
      <c r="AB27" s="72"/>
      <c r="AC27" s="73">
        <v>44.511493999999999</v>
      </c>
      <c r="AD27" s="72">
        <v>44.914252999999995</v>
      </c>
      <c r="AF27" s="71" t="s">
        <v>76</v>
      </c>
      <c r="AG27" s="71"/>
      <c r="AH27" s="72">
        <v>48.91</v>
      </c>
      <c r="AI27" s="205"/>
      <c r="AJ27" s="73">
        <v>51.03</v>
      </c>
      <c r="AK27" s="209"/>
      <c r="AL27" s="73">
        <v>53.72</v>
      </c>
      <c r="AM27" s="206"/>
      <c r="AN27" s="73">
        <v>51.15</v>
      </c>
      <c r="AP27" s="71" t="s">
        <v>76</v>
      </c>
      <c r="AQ27" s="71"/>
      <c r="AR27" s="72" t="str">
        <f>IF(OR(AND(R27&lt;AH27,Q27&lt;AH27),AND(R27&gt;AH27,Q27&gt;AH27)),"*","")</f>
        <v>*</v>
      </c>
      <c r="AS27" s="205"/>
      <c r="AT27" s="73" t="str">
        <f>IF(OR(AND(U27&lt;AJ27,T27&lt;AJ27),AND(U27&gt;AJ27,T27&gt;AJ27)),"*","")</f>
        <v>*</v>
      </c>
      <c r="AU27" s="209"/>
      <c r="AV27" s="73" t="str">
        <f>IF(OR(AND(X27&lt;AL27,W27&lt;AL27),AND(X27&gt;AL27,W27&gt;AL27)),"*","")</f>
        <v>*</v>
      </c>
      <c r="AW27" s="206"/>
      <c r="AX27" s="73" t="s">
        <v>50</v>
      </c>
    </row>
    <row r="28" spans="1:50" x14ac:dyDescent="0.2">
      <c r="A28" s="71" t="s">
        <v>77</v>
      </c>
      <c r="B28" s="71"/>
      <c r="C28" s="72">
        <v>0.28902506</v>
      </c>
      <c r="D28" s="72">
        <v>0.29218661000000001</v>
      </c>
      <c r="E28" s="204"/>
      <c r="F28" s="73">
        <v>0.28132908000000001</v>
      </c>
      <c r="G28" s="72">
        <v>0.28424548999999999</v>
      </c>
      <c r="H28" s="72"/>
      <c r="I28" s="73">
        <v>0.26459845999999998</v>
      </c>
      <c r="J28" s="72">
        <v>0.26768057000000001</v>
      </c>
      <c r="K28" s="73"/>
      <c r="L28" s="73">
        <v>0.27928772000000002</v>
      </c>
      <c r="M28" s="72">
        <v>0.28194941000000001</v>
      </c>
      <c r="O28" s="71" t="s">
        <v>77</v>
      </c>
      <c r="P28" s="71"/>
      <c r="Q28" s="72">
        <f t="shared" si="4"/>
        <v>28.902505999999999</v>
      </c>
      <c r="R28" s="72">
        <f t="shared" si="4"/>
        <v>29.218661000000001</v>
      </c>
      <c r="S28" s="204" t="e">
        <f>IF(OR(AND(#REF!&lt;#REF!,#REF!&lt;#REF!),AND(#REF!&gt;#REF!,#REF!&gt;#REF!)),"*","")</f>
        <v>#REF!</v>
      </c>
      <c r="T28" s="73">
        <f t="shared" si="5"/>
        <v>28.132908</v>
      </c>
      <c r="U28" s="72">
        <f t="shared" si="5"/>
        <v>28.424548999999999</v>
      </c>
      <c r="V28" s="72" t="e">
        <f>IF(OR(AND(#REF!&lt;#REF!,#REF!&lt;#REF!),AND(#REF!&gt;#REF!,#REF!&gt;#REF!)),"*","")</f>
        <v>#REF!</v>
      </c>
      <c r="W28" s="73">
        <f t="shared" si="6"/>
        <v>26.459845999999999</v>
      </c>
      <c r="X28" s="72">
        <f t="shared" si="6"/>
        <v>26.768056999999999</v>
      </c>
      <c r="Y28" s="73" t="e">
        <f>IF(OR(AND(#REF!&lt;#REF!,#REF!&lt;#REF!),AND(#REF!&gt;#REF!,#REF!&gt;#REF!)),"*","")</f>
        <v>#REF!</v>
      </c>
      <c r="Z28" s="73">
        <f t="shared" si="7"/>
        <v>27.928772000000002</v>
      </c>
      <c r="AA28" s="72">
        <f t="shared" si="7"/>
        <v>28.194941</v>
      </c>
      <c r="AB28" s="72"/>
      <c r="AC28" s="73">
        <v>25.227581999999998</v>
      </c>
      <c r="AD28" s="72">
        <v>25.516845999999997</v>
      </c>
      <c r="AF28" s="71" t="s">
        <v>77</v>
      </c>
      <c r="AG28" s="71"/>
      <c r="AH28" s="72">
        <v>20.88</v>
      </c>
      <c r="AI28" s="205"/>
      <c r="AJ28" s="73">
        <v>18.54</v>
      </c>
      <c r="AK28" s="209"/>
      <c r="AL28" s="73">
        <v>15.58</v>
      </c>
      <c r="AM28" s="206"/>
      <c r="AN28" s="73">
        <v>18.41</v>
      </c>
      <c r="AP28" s="71" t="s">
        <v>77</v>
      </c>
      <c r="AQ28" s="71"/>
      <c r="AR28" s="72" t="str">
        <f>IF(OR(AND(R28&lt;AH28,Q28&lt;AH28),AND(R28&gt;AH28,Q28&gt;AH28)),"*","")</f>
        <v>*</v>
      </c>
      <c r="AS28" s="205"/>
      <c r="AT28" s="73" t="str">
        <f>IF(OR(AND(U28&lt;AJ28,T28&lt;AJ28),AND(U28&gt;AJ28,T28&gt;AJ28)),"*","")</f>
        <v>*</v>
      </c>
      <c r="AU28" s="209"/>
      <c r="AV28" s="73" t="str">
        <f>IF(OR(AND(X28&lt;AL28,W28&lt;AL28),AND(X28&gt;AL28,W28&gt;AL28)),"*","")</f>
        <v>*</v>
      </c>
      <c r="AW28" s="206"/>
      <c r="AX28" s="73" t="str">
        <f>IF(OR(AND(AA28&lt;AN28,Z28&lt;AN28),AND(AA28&gt;AN28,Z28&gt;AN28)),"*","")</f>
        <v>*</v>
      </c>
    </row>
    <row r="29" spans="1:50" x14ac:dyDescent="0.2">
      <c r="A29" s="71" t="s">
        <v>78</v>
      </c>
      <c r="B29" s="71"/>
      <c r="C29" s="72">
        <v>0.12889128999999999</v>
      </c>
      <c r="D29" s="72">
        <v>0.13106139999999999</v>
      </c>
      <c r="E29" s="204"/>
      <c r="F29" s="73">
        <v>0.12233816</v>
      </c>
      <c r="G29" s="72">
        <v>0.12418242</v>
      </c>
      <c r="H29" s="72"/>
      <c r="I29" s="73">
        <v>0.11278259</v>
      </c>
      <c r="J29" s="72">
        <v>0.11479279000000001</v>
      </c>
      <c r="K29" s="73"/>
      <c r="L29" s="73">
        <v>0.12173856</v>
      </c>
      <c r="M29" s="72">
        <v>0.12343664999999999</v>
      </c>
      <c r="O29" s="71" t="s">
        <v>78</v>
      </c>
      <c r="P29" s="71"/>
      <c r="Q29" s="72">
        <f t="shared" si="4"/>
        <v>12.889128999999999</v>
      </c>
      <c r="R29" s="72">
        <f t="shared" si="4"/>
        <v>13.10614</v>
      </c>
      <c r="S29" s="204" t="e">
        <f>IF(OR(AND(#REF!&lt;#REF!,#REF!&lt;#REF!),AND(#REF!&gt;#REF!,#REF!&gt;#REF!)),"*","")</f>
        <v>#REF!</v>
      </c>
      <c r="T29" s="73">
        <f t="shared" si="5"/>
        <v>12.233816000000001</v>
      </c>
      <c r="U29" s="72">
        <f t="shared" si="5"/>
        <v>12.418241999999999</v>
      </c>
      <c r="V29" s="72" t="e">
        <f>IF(OR(AND(#REF!&lt;#REF!,#REF!&lt;#REF!),AND(#REF!&gt;#REF!,#REF!&gt;#REF!)),"*","")</f>
        <v>#REF!</v>
      </c>
      <c r="W29" s="73">
        <f t="shared" si="6"/>
        <v>11.278259</v>
      </c>
      <c r="X29" s="72">
        <f t="shared" si="6"/>
        <v>11.479279</v>
      </c>
      <c r="Y29" s="73" t="e">
        <f>IF(OR(AND(#REF!&lt;#REF!,#REF!&lt;#REF!),AND(#REF!&gt;#REF!,#REF!&gt;#REF!)),"*","")</f>
        <v>#REF!</v>
      </c>
      <c r="Z29" s="73">
        <f t="shared" si="7"/>
        <v>12.173855999999999</v>
      </c>
      <c r="AA29" s="72">
        <f t="shared" si="7"/>
        <v>12.343665</v>
      </c>
      <c r="AB29" s="72"/>
      <c r="AC29" s="73">
        <v>11.032098999999999</v>
      </c>
      <c r="AD29" s="72">
        <v>11.217203000000001</v>
      </c>
      <c r="AF29" s="71" t="s">
        <v>78</v>
      </c>
      <c r="AG29" s="71"/>
      <c r="AH29" s="72">
        <v>10.79</v>
      </c>
      <c r="AI29" s="205"/>
      <c r="AJ29" s="73">
        <v>9.99</v>
      </c>
      <c r="AK29" s="209"/>
      <c r="AL29" s="73">
        <v>8.75</v>
      </c>
      <c r="AM29" s="206"/>
      <c r="AN29" s="73">
        <v>9.89</v>
      </c>
      <c r="AP29" s="71" t="s">
        <v>78</v>
      </c>
      <c r="AQ29" s="71"/>
      <c r="AR29" s="72" t="str">
        <f>IF(OR(AND(R29&lt;AH29,Q29&lt;AH29),AND(R29&gt;AH29,Q29&gt;AH29)),"*","")</f>
        <v>*</v>
      </c>
      <c r="AS29" s="205"/>
      <c r="AT29" s="73" t="str">
        <f>IF(OR(AND(U29&lt;AJ29,T29&lt;AJ29),AND(U29&gt;AJ29,T29&gt;AJ29)),"*","")</f>
        <v>*</v>
      </c>
      <c r="AU29" s="209"/>
      <c r="AV29" s="73" t="str">
        <f>IF(OR(AND(X29&lt;AL29,W29&lt;AL29),AND(X29&gt;AL29,W29&gt;AL29)),"*","")</f>
        <v>*</v>
      </c>
      <c r="AW29" s="206"/>
      <c r="AX29" s="73" t="s">
        <v>50</v>
      </c>
    </row>
    <row r="30" spans="1:50" ht="13.5" thickBot="1" x14ac:dyDescent="0.25">
      <c r="A30" s="101" t="s">
        <v>79</v>
      </c>
      <c r="B30" s="71"/>
      <c r="C30" s="81">
        <v>9.2181230000000003E-2</v>
      </c>
      <c r="D30" s="81">
        <v>9.5041399999999998E-2</v>
      </c>
      <c r="E30" s="204"/>
      <c r="F30" s="82">
        <v>9.0171970000000004E-2</v>
      </c>
      <c r="G30" s="81">
        <v>9.265147E-2</v>
      </c>
      <c r="H30" s="72"/>
      <c r="I30" s="82">
        <v>8.8667850000000006E-2</v>
      </c>
      <c r="J30" s="81">
        <v>9.1177149999999998E-2</v>
      </c>
      <c r="K30" s="73"/>
      <c r="L30" s="82">
        <v>9.0376360000000003E-2</v>
      </c>
      <c r="M30" s="81">
        <v>9.2801889999999998E-2</v>
      </c>
      <c r="O30" s="101" t="s">
        <v>79</v>
      </c>
      <c r="P30" s="71"/>
      <c r="Q30" s="81">
        <f t="shared" si="4"/>
        <v>9.2181230000000003</v>
      </c>
      <c r="R30" s="81">
        <f t="shared" si="4"/>
        <v>9.5041399999999996</v>
      </c>
      <c r="S30" s="204" t="e">
        <f>IF(OR(AND(#REF!&lt;#REF!,#REF!&lt;#REF!),AND(#REF!&gt;#REF!,#REF!&gt;#REF!)),"*","")</f>
        <v>#REF!</v>
      </c>
      <c r="T30" s="82">
        <f t="shared" si="5"/>
        <v>9.0171970000000012</v>
      </c>
      <c r="U30" s="81">
        <f t="shared" si="5"/>
        <v>9.2651470000000007</v>
      </c>
      <c r="V30" s="72" t="e">
        <f>IF(OR(AND(#REF!&lt;#REF!,#REF!&lt;#REF!),AND(#REF!&gt;#REF!,#REF!&gt;#REF!)),"*","")</f>
        <v>#REF!</v>
      </c>
      <c r="W30" s="82">
        <f t="shared" si="6"/>
        <v>8.8667850000000001</v>
      </c>
      <c r="X30" s="81">
        <f t="shared" si="6"/>
        <v>9.1177150000000005</v>
      </c>
      <c r="Y30" s="73" t="e">
        <f>IF(OR(AND(#REF!&lt;#REF!,#REF!&lt;#REF!),AND(#REF!&gt;#REF!,#REF!&gt;#REF!)),"*","")</f>
        <v>#REF!</v>
      </c>
      <c r="Z30" s="82">
        <f t="shared" si="7"/>
        <v>9.0376360000000009</v>
      </c>
      <c r="AA30" s="81">
        <f t="shared" si="7"/>
        <v>9.280189</v>
      </c>
      <c r="AB30" s="72"/>
      <c r="AC30" s="82">
        <v>9.0367180000000005</v>
      </c>
      <c r="AD30" s="81">
        <v>9.2876009999999987</v>
      </c>
      <c r="AF30" s="101" t="s">
        <v>79</v>
      </c>
      <c r="AG30" s="71"/>
      <c r="AH30" s="81">
        <v>7.7</v>
      </c>
      <c r="AI30" s="205"/>
      <c r="AJ30" s="82">
        <v>7.69</v>
      </c>
      <c r="AK30" s="209"/>
      <c r="AL30" s="82">
        <v>7.42</v>
      </c>
      <c r="AM30" s="206"/>
      <c r="AN30" s="82">
        <v>7.63</v>
      </c>
      <c r="AP30" s="101" t="s">
        <v>79</v>
      </c>
      <c r="AQ30" s="71"/>
      <c r="AR30" s="81" t="s">
        <v>50</v>
      </c>
      <c r="AS30" s="205"/>
      <c r="AT30" s="82" t="s">
        <v>50</v>
      </c>
      <c r="AU30" s="209"/>
      <c r="AV30" s="82" t="s">
        <v>50</v>
      </c>
      <c r="AW30" s="206"/>
      <c r="AX30" s="82" t="s">
        <v>50</v>
      </c>
    </row>
    <row r="31" spans="1:50" ht="8.25" hidden="1" customHeight="1" x14ac:dyDescent="0.2">
      <c r="A31" s="273" t="s">
        <v>80</v>
      </c>
      <c r="B31" s="273"/>
      <c r="C31" s="273"/>
      <c r="D31" s="273"/>
      <c r="E31" s="273"/>
      <c r="F31" s="273"/>
      <c r="G31" s="273"/>
      <c r="H31" s="273"/>
      <c r="I31" s="273"/>
      <c r="J31" s="273"/>
      <c r="K31" s="273"/>
      <c r="L31" s="273"/>
      <c r="M31" s="273"/>
      <c r="O31" s="273" t="s">
        <v>80</v>
      </c>
      <c r="P31" s="273"/>
      <c r="Q31" s="273"/>
      <c r="R31" s="273"/>
      <c r="S31" s="273"/>
      <c r="T31" s="273"/>
      <c r="U31" s="273"/>
      <c r="V31" s="273"/>
      <c r="W31" s="273"/>
      <c r="X31" s="273"/>
      <c r="Y31" s="273"/>
      <c r="Z31" s="273"/>
      <c r="AA31" s="273"/>
      <c r="AB31" s="214"/>
      <c r="AC31" s="214"/>
      <c r="AD31" s="214"/>
      <c r="AI31" s="53"/>
      <c r="AS31" s="53"/>
    </row>
    <row r="32" spans="1:50" ht="10.5" customHeight="1" x14ac:dyDescent="0.2">
      <c r="A32" s="319" t="s">
        <v>108</v>
      </c>
      <c r="B32" s="319"/>
      <c r="C32" s="319"/>
      <c r="D32" s="319"/>
      <c r="E32" s="319"/>
      <c r="F32" s="319"/>
      <c r="G32" s="319"/>
      <c r="H32" s="319"/>
      <c r="I32" s="319"/>
      <c r="J32" s="319"/>
      <c r="K32" s="319"/>
      <c r="L32" s="319"/>
      <c r="M32" s="319"/>
      <c r="O32" s="319" t="s">
        <v>109</v>
      </c>
      <c r="P32" s="319"/>
      <c r="Q32" s="319"/>
      <c r="R32" s="319"/>
      <c r="S32" s="319"/>
      <c r="T32" s="319"/>
      <c r="U32" s="319"/>
      <c r="V32" s="319"/>
      <c r="W32" s="319"/>
      <c r="X32" s="319"/>
      <c r="Y32" s="319"/>
      <c r="Z32" s="319"/>
      <c r="AA32" s="319"/>
      <c r="AB32" s="215"/>
      <c r="AC32" s="215"/>
      <c r="AD32" s="215"/>
      <c r="AF32" s="214" t="s">
        <v>110</v>
      </c>
      <c r="AG32" s="214"/>
      <c r="AH32" s="214"/>
      <c r="AI32" s="214"/>
      <c r="AJ32" s="214"/>
      <c r="AK32" s="214"/>
      <c r="AL32" s="214"/>
      <c r="AM32" s="214"/>
      <c r="AN32" s="214"/>
      <c r="AP32" s="214" t="s">
        <v>110</v>
      </c>
      <c r="AQ32" s="214"/>
      <c r="AR32" s="214"/>
      <c r="AS32" s="214"/>
      <c r="AT32" s="214"/>
      <c r="AU32" s="214"/>
      <c r="AV32" s="214"/>
      <c r="AW32" s="214"/>
      <c r="AX32" s="214"/>
    </row>
    <row r="33" spans="35:45" x14ac:dyDescent="0.2">
      <c r="AI33" s="53"/>
      <c r="AS33" s="53"/>
    </row>
  </sheetData>
  <mergeCells count="34">
    <mergeCell ref="A1:M1"/>
    <mergeCell ref="O1:AD1"/>
    <mergeCell ref="A2:A4"/>
    <mergeCell ref="C2:E2"/>
    <mergeCell ref="F2:H2"/>
    <mergeCell ref="I2:K2"/>
    <mergeCell ref="L2:M2"/>
    <mergeCell ref="O2:O4"/>
    <mergeCell ref="Q2:S2"/>
    <mergeCell ref="T2:V2"/>
    <mergeCell ref="AR2:AS2"/>
    <mergeCell ref="AT2:AU2"/>
    <mergeCell ref="AV2:AW2"/>
    <mergeCell ref="C3:D3"/>
    <mergeCell ref="F3:G3"/>
    <mergeCell ref="I3:J3"/>
    <mergeCell ref="L3:M3"/>
    <mergeCell ref="Q3:R3"/>
    <mergeCell ref="W2:Y2"/>
    <mergeCell ref="Z2:AA2"/>
    <mergeCell ref="AC2:AD2"/>
    <mergeCell ref="AF2:AF4"/>
    <mergeCell ref="AH2:AI2"/>
    <mergeCell ref="AJ2:AK2"/>
    <mergeCell ref="AC3:AD3"/>
    <mergeCell ref="A31:M31"/>
    <mergeCell ref="O31:AA31"/>
    <mergeCell ref="AL2:AM2"/>
    <mergeCell ref="AP2:AP4"/>
    <mergeCell ref="A32:M32"/>
    <mergeCell ref="O32:AA32"/>
    <mergeCell ref="T3:U3"/>
    <mergeCell ref="W3:X3"/>
    <mergeCell ref="Z3:AA3"/>
  </mergeCells>
  <pageMargins left="0.25" right="0.25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0B9A56BD708C4792BC254DA4CD6342" ma:contentTypeVersion="4" ma:contentTypeDescription="Crear nuevo documento." ma:contentTypeScope="" ma:versionID="35a3ae2da23a85da9e60aa063ccb8b6b">
  <xsd:schema xmlns:xsd="http://www.w3.org/2001/XMLSchema" xmlns:xs="http://www.w3.org/2001/XMLSchema" xmlns:p="http://schemas.microsoft.com/office/2006/metadata/properties" xmlns:ns2="5286b80d-c0ec-434a-867e-86e6d884ca8d" xmlns:ns3="d2e1af6d-1fab-4044-bf43-a489e8c8b9b8" targetNamespace="http://schemas.microsoft.com/office/2006/metadata/properties" ma:root="true" ma:fieldsID="d2ecf59437d1d2943bfa64327d6e55df" ns2:_="" ns3:_="">
    <xsd:import namespace="5286b80d-c0ec-434a-867e-86e6d884ca8d"/>
    <xsd:import namespace="d2e1af6d-1fab-4044-bf43-a489e8c8b9b8"/>
    <xsd:element name="properties">
      <xsd:complexType>
        <xsd:sequence>
          <xsd:element name="documentManagement">
            <xsd:complexType>
              <xsd:all>
                <xsd:element ref="ns2:claveIndicador" minOccurs="0"/>
                <xsd:element ref="ns2:anio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6b80d-c0ec-434a-867e-86e6d884ca8d" elementFormDefault="qualified">
    <xsd:import namespace="http://schemas.microsoft.com/office/2006/documentManagement/types"/>
    <xsd:import namespace="http://schemas.microsoft.com/office/infopath/2007/PartnerControls"/>
    <xsd:element name="claveIndicador" ma:index="8" nillable="true" ma:displayName="claveIndicador" ma:internalName="claveIndicador">
      <xsd:simpleType>
        <xsd:restriction base="dms:Text"/>
      </xsd:simpleType>
    </xsd:element>
    <xsd:element name="anio" ma:index="9" nillable="true" ma:displayName="anio" ma:internalName="anio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1af6d-1fab-4044-bf43-a489e8c8b9b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indicador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veIndicador xmlns="5286b80d-c0ec-434a-867e-86e6d884ca8d" xsi:nil="true"/>
    <anio xmlns="5286b80d-c0ec-434a-867e-86e6d884ca8d" xsi:nil="true"/>
  </documentManagement>
</p:properties>
</file>

<file path=customXml/itemProps1.xml><?xml version="1.0" encoding="utf-8"?>
<ds:datastoreItem xmlns:ds="http://schemas.openxmlformats.org/officeDocument/2006/customXml" ds:itemID="{BA3F2F62-EF2F-48EE-BAA0-011E8BF2EC36}"/>
</file>

<file path=customXml/itemProps2.xml><?xml version="1.0" encoding="utf-8"?>
<ds:datastoreItem xmlns:ds="http://schemas.openxmlformats.org/officeDocument/2006/customXml" ds:itemID="{0CDFCB28-33CC-491D-91C3-F2526824EB3E}"/>
</file>

<file path=customXml/itemProps3.xml><?xml version="1.0" encoding="utf-8"?>
<ds:datastoreItem xmlns:ds="http://schemas.openxmlformats.org/officeDocument/2006/customXml" ds:itemID="{A965F298-1531-413E-A4F7-C89B772188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Indice</vt:lpstr>
      <vt:lpstr>CS01a-1</vt:lpstr>
      <vt:lpstr>CS01a-2</vt:lpstr>
      <vt:lpstr>CS01a-3</vt:lpstr>
      <vt:lpstr>CS01a-4</vt:lpstr>
      <vt:lpstr>'CS01a-1'!Área_de_impresión</vt:lpstr>
      <vt:lpstr>'CS01a-2'!Área_de_impresión</vt:lpstr>
      <vt:lpstr>'CS01a-3'!Área_de_impresión</vt:lpstr>
      <vt:lpstr>'CS01a-4'!Área_de_impresión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Alberto Degante Mendez</dc:creator>
  <cp:lastModifiedBy>Luis Alberto Degante Mendez</cp:lastModifiedBy>
  <cp:lastPrinted>2012-02-03T17:54:21Z</cp:lastPrinted>
  <dcterms:created xsi:type="dcterms:W3CDTF">2009-06-09T19:30:59Z</dcterms:created>
  <dcterms:modified xsi:type="dcterms:W3CDTF">2013-11-29T18:30:19Z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0x0101003B0B9A56BD708C4792BC254DA4CD6342</vt:lpwstr>
  </property>
</Properties>
</file>